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nanul\Dropbox\Convenzione 473-2019 - PL Sibari\9. Gestione Integrata Sibari\Rapporto sostenibilità ambientale\2025\SIBARI OdS n.268 del 21.10.2025  - Raccolta Dati Rapporto di Sostenibilità\"/>
    </mc:Choice>
  </mc:AlternateContent>
  <xr:revisionPtr revIDLastSave="0" documentId="13_ncr:1_{87614BF5-23D9-4E1E-A754-C34890C956D1}" xr6:coauthVersionLast="46" xr6:coauthVersionMax="47" xr10:uidLastSave="{00000000-0000-0000-0000-000000000000}"/>
  <bookViews>
    <workbookView xWindow="-120" yWindow="-120" windowWidth="38640" windowHeight="21120" xr2:uid="{6DADDA4B-BD68-4ED8-8DCF-11F66D549D29}"/>
  </bookViews>
  <sheets>
    <sheet name="Annuale 2025" sheetId="1" r:id="rId1"/>
  </sheets>
  <definedNames>
    <definedName name="_xlnm._FilterDatabase" localSheetId="0" hidden="1">'Annuale 2025'!$A$2:$G$127</definedName>
    <definedName name="_xlnm.Print_Area" localSheetId="0">'Annuale 2025'!$A$1:$L$127</definedName>
    <definedName name="DB">#REF!</definedName>
    <definedName name="OLE_LINK1" localSheetId="0">'Annuale 2025'!$C$58</definedName>
    <definedName name="OLE_LINK2" localSheetId="0">'Annuale 2025'!$C$63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1" l="1"/>
  <c r="F70" i="1" l="1"/>
  <c r="F97" i="1" l="1"/>
  <c r="F111" i="1" s="1"/>
  <c r="F49" i="1" l="1"/>
  <c r="F32" i="1"/>
  <c r="L26" i="1" l="1"/>
  <c r="L27" i="1"/>
  <c r="L107" i="1"/>
  <c r="L106" i="1"/>
  <c r="L105" i="1"/>
  <c r="L104" i="1"/>
  <c r="L62" i="1"/>
  <c r="L61" i="1"/>
  <c r="L50" i="1"/>
  <c r="L49" i="1"/>
  <c r="L48" i="1"/>
  <c r="L47" i="1"/>
  <c r="L46" i="1"/>
  <c r="L45" i="1"/>
  <c r="L44" i="1"/>
  <c r="L43" i="1"/>
  <c r="L39" i="1"/>
  <c r="L38" i="1"/>
  <c r="L37" i="1"/>
  <c r="L36" i="1"/>
  <c r="L35" i="1"/>
  <c r="L34" i="1"/>
  <c r="L33" i="1"/>
  <c r="L32" i="1"/>
  <c r="L31" i="1"/>
  <c r="L30" i="1"/>
  <c r="L29" i="1"/>
  <c r="L28" i="1"/>
  <c r="L25" i="1"/>
  <c r="L24" i="1"/>
  <c r="L23" i="1"/>
  <c r="L22" i="1"/>
  <c r="L21" i="1"/>
  <c r="L20" i="1"/>
  <c r="L19" i="1"/>
  <c r="L18" i="1"/>
  <c r="L17" i="1"/>
  <c r="L16" i="1"/>
  <c r="L15" i="1"/>
  <c r="L14" i="1"/>
  <c r="L13" i="1"/>
  <c r="L12" i="1"/>
  <c r="L11" i="1"/>
  <c r="L10" i="1"/>
  <c r="L9" i="1"/>
  <c r="L8" i="1"/>
  <c r="L7" i="1"/>
  <c r="L6" i="1"/>
  <c r="L5" i="1"/>
  <c r="L4" i="1"/>
  <c r="L93" i="1"/>
  <c r="L92" i="1"/>
  <c r="L91" i="1"/>
  <c r="L90" i="1"/>
  <c r="L89" i="1"/>
  <c r="L88" i="1"/>
  <c r="L87" i="1"/>
  <c r="L86" i="1"/>
  <c r="L85" i="1"/>
  <c r="L84" i="1"/>
  <c r="L83" i="1"/>
  <c r="L82" i="1"/>
  <c r="L81" i="1"/>
  <c r="L80" i="1"/>
  <c r="L53" i="1"/>
  <c r="L52" i="1"/>
  <c r="L126" i="1"/>
  <c r="L127" i="1"/>
  <c r="L125" i="1"/>
</calcChain>
</file>

<file path=xl/sharedStrings.xml><?xml version="1.0" encoding="utf-8"?>
<sst xmlns="http://schemas.openxmlformats.org/spreadsheetml/2006/main" count="754" uniqueCount="393">
  <si>
    <t>QL</t>
  </si>
  <si>
    <t>QT</t>
  </si>
  <si>
    <t>Descrivere le iniziative volte alla riduzione del quantitativo di energia impiegato dai fornitori (es. clausole LCA, utilizzo di materie prime a basso impatto, ecc.) per la realizzazione di prodotti e servizi acquistati nell'anno, funzionaliall'attività core della società (rotabili, bus, navi, materiali per la realizzazione di infrastrutture ferroviarie, ecc.)</t>
  </si>
  <si>
    <t>Rendicontare le seguenti informazioni:
a. una descrizione degli standard minimi (sono quelli che vanno oltre i requisiti normativi nel controllo della qualità degli scarichi idrici) di qualità fissati per gli scarichi idrici, ossia le acque reflue, trattate o non trattate, scaricate, e di come questi standard minimi siano stati determinati, compresi:
i. come siano stati determinati gli standard per gli impianti che operano in sedi senza requisiti di scarico;
ii. qualsiasi standard o linee guida sulla qualità dell'acqua sviluppati internamente;
iii. qualsiasi standard specifico per un dato settore che sia stato preso in considerazione;
iv. se il profilo del bacino idrico ricevente è stato preso in considerazione.
Ad esempio l'adozione di standard/limiti più stringenti riguardo la concentrazione di sostanze inquinanti rispetto al requisito normativo o a quanto disposto dall'autorizzazione.</t>
  </si>
  <si>
    <t>Sì (✓)/No (X)</t>
  </si>
  <si>
    <t>Descrivere le tipologie e casistiche di non conformità agli standard di qualità delle acque destinate al consumo umano fornita ai dipendenti, clienti e fornitori tramite una rete di distribuzione interna accorse nel periodo di rendicontazione. Nel caso la risorsa idrica sia fornita dal gestore del servizio idrico tramite acquedotto,  fare riferimento a casi di non conformità riscontrati  a valle del punto di consegna (contatore) del gestore del servizio idrico.</t>
  </si>
  <si>
    <t>Indicare se sia stata fatta una ricognizione dell'uso e sui rilasci di sostanze pericolose prioritarie (Sostanze indicate come PP ed E di cui alla tabella riportata nel paragrafo A.2.6 dell'Allegato 1 alla parte terza del Dlgs 152/06) negli scarichi, e - ove presenti nel ciclo produttivo - quali iniziative siano state adottate volte a combattere l'inquinamento delle acque dalle suddette sostanze che presentano un rischio significativo per l'ambiente (ad es. analisi della presenza delle stesse nei cicli produttivi, nelle materie prime o nei prodotti utilizzati ed eventuale valutazione di disponibilità di alternative al loro utilizzo, adozione sistemi di trattamento specifici, ecc.);</t>
  </si>
  <si>
    <t>Rendicontare le seguenti informazioni:
a. in merito agli impatti significativi potenziali e attuali connessi alla produzione di rifiuti, una descrizione di:
i. input, attività e output che portano o potrebbero portare a questi impatti (ad es. analisi del flusso di processo dei materiali che entrano nel processo/attività svolte e quelli in uscita al fine di individuare le opportunità per prevenirela produzione di rifiuti e adottare misure a favore della circolarità);
ii. se questi impatti si riferiscono ai rifiuti prodotti nelle attività dell'organizzazione o ai rifiuti prodotti a monte o a valle nella sua catena del valore (fornitori/appaltatori).</t>
  </si>
  <si>
    <t>Descrivere le attività in cui vengono svolte azioni di coinvolgimento delle comunità locali, valutazione degli impatti e definizione di programmi di sviluppo, indicandone la percentuale. Specificare le azioni intraprese per minimizzare, mitigare e compensare gli impatti sociali, economici e ambientali negativi e per identificare le opportunità e per valorizzare gli impatti positivi del progetto sulla società</t>
  </si>
  <si>
    <t>Identificare le attività che hanno avuto un impatto negativo (potenziale o effettivo) significativo sulle comunità locali, in termini di es. volume e tipologia di inquinamento, uso di sostanze pericolose, consumo del territorio e delle risorse naturale, conversione del territorio e riassetto dello stesso (es. nuovi insediamenti)</t>
  </si>
  <si>
    <t>Descrivere i meccanismi utilizzati per la raccolta/gestione dei reclami pervenuti dalle comunità locali, dettagliando i canali di comunicazione previsti. 
Inserire i dati (numero, tipologia, stato, etc.) dei reclami pervenuti nel periodo di rendicontazione e le relative modalità di risposta.
Ove possibile, allegare un file di sintesi</t>
  </si>
  <si>
    <t>Energia consumata dai fornitori (beni/servizi capitalizzati) - Energia elettrica</t>
  </si>
  <si>
    <t>Energia consumata dai fornitori (beni/servizi capitalizzati) - Benzina</t>
  </si>
  <si>
    <t>Energia consumata dai fornitori (beni/servizi capitalizzati) - Gasolio</t>
  </si>
  <si>
    <t>Energia consumata dai fornitori (beni/servizi capitalizzati) - GPL</t>
  </si>
  <si>
    <t>Energia consumata dai fornitori (beni/servizi capitalizzati) - Metano</t>
  </si>
  <si>
    <t>Iniziative riduzione energia consumata da terzi</t>
  </si>
  <si>
    <t>Gestione della risorsa idrica</t>
  </si>
  <si>
    <t>Eventuali standard di qualità degli scarichi (oltre la normativa)</t>
  </si>
  <si>
    <t>Acque reflue domestiche scaricate - in fognatura</t>
  </si>
  <si>
    <t>Acque reflue industriali scaricate - in fognatura</t>
  </si>
  <si>
    <t>Spese sostenute per il trattamento delle acque reflue</t>
  </si>
  <si>
    <t xml:space="preserve">Sono effettuate analisi di qualità delle acque destinate al consumo umano nei punti di utenza/erogazione? </t>
  </si>
  <si>
    <t>Numero di analisi di qualità delle acque effettuate nel periodo di rendicontazione (prelievo)</t>
  </si>
  <si>
    <t>Casi di non conformità rispetto alla qualità della risorsa idrica (prelievo)</t>
  </si>
  <si>
    <t xml:space="preserve">Numero di casi di perdite accertate dalla rete idrica di distribuzione </t>
  </si>
  <si>
    <t xml:space="preserve">Volume perdite dalla rete idrica distribuzione </t>
  </si>
  <si>
    <t>Sostanze potenzialmente prioritarie pericolose negli scarichi</t>
  </si>
  <si>
    <t>Numero di casi di non conformità rispetto ai limiti di scarico di tipo industriale</t>
  </si>
  <si>
    <t xml:space="preserve">Volume delle acque riciclate/riutilizzate </t>
  </si>
  <si>
    <t>Gestione dei rifiuti</t>
  </si>
  <si>
    <t xml:space="preserve">Eventuali misure a favore della circolarità dei rifiuti </t>
  </si>
  <si>
    <t>Rifiuti speciali contenenti amianto (ditte specializzate)</t>
  </si>
  <si>
    <t>Spese sostenute per il trattamento dei rifiuti</t>
  </si>
  <si>
    <t>Tipologie principali (in termini quantitativi) di rifiuti speciali destinati a recupero</t>
  </si>
  <si>
    <t>Tipologie principali (in termini quantitativi) di rifiuti speciali destinati a smaltimento</t>
  </si>
  <si>
    <t>Numero totale degli sversamenti significativi</t>
  </si>
  <si>
    <t>Volume complessivo degli sversamenti significativi</t>
  </si>
  <si>
    <t>Numero totale delle sanzioni significative (ambiente) - non monetarie</t>
  </si>
  <si>
    <t>Numero totale delle sanzioni significative (ambiente) - pecuniarie</t>
  </si>
  <si>
    <t>Importo totale delle pene pecuniarie significative (ambiente)</t>
  </si>
  <si>
    <t>Spese per la mitigazione degli impatti - Bonifiche e ripristino ambientale</t>
  </si>
  <si>
    <t>Valutazione e gestione degli impatti sulle comunità locali</t>
  </si>
  <si>
    <t>Operazioni/lavori intrapresi con impatto negativo</t>
  </si>
  <si>
    <t>Misure adottate in risposta agli impatti negativi</t>
  </si>
  <si>
    <t>Gestione reclami relativi ai cantieri</t>
  </si>
  <si>
    <t>Acciaio per sistemi tecnologici ferroviari</t>
  </si>
  <si>
    <t>Alluminio</t>
  </si>
  <si>
    <t>Calcestruzzo</t>
  </si>
  <si>
    <t>Materiale inerte</t>
  </si>
  <si>
    <t>Pietrisco</t>
  </si>
  <si>
    <t>Rame</t>
  </si>
  <si>
    <t>Terre -approvvigionamento</t>
  </si>
  <si>
    <t>Terre - riutilzzo interno all'opera</t>
  </si>
  <si>
    <t>Terre -riutilizzo - impiego in altri cicli produttivi o riqualificazioni ambientali</t>
  </si>
  <si>
    <t>Traverse CAP</t>
  </si>
  <si>
    <t>Traverse legno</t>
  </si>
  <si>
    <t>Acqua prelevata per uso civile - da acquedotto</t>
  </si>
  <si>
    <t>Acqua prelevata per uso civile - da acque sotterranee</t>
  </si>
  <si>
    <t>Acqua prelevata per uso civile - da acque di superficie</t>
  </si>
  <si>
    <t>Acqua prelevata per uso industriale - da acquedotto</t>
  </si>
  <si>
    <t>Acqua prelevata per uso industriale - da acque sotterranee</t>
  </si>
  <si>
    <t>Acqua prelevata per uso industriale - da acque di superficie</t>
  </si>
  <si>
    <t>Rifiuti speciali non pericolosi - inviati a recupero</t>
  </si>
  <si>
    <t>Rifiuti speciali non pericolosi - inviati a smaltimento</t>
  </si>
  <si>
    <t>Rifiuti speciali non pericolosi - in attesa di trattamento (stoccati nel deposito temporaneo)</t>
  </si>
  <si>
    <t>Altri rifiuti speciali pericolosi, escluso amianto - inviati a recupero</t>
  </si>
  <si>
    <t>Altri rifiuti speciali pericolosi, escluso amianto - inviati a smaltimento</t>
  </si>
  <si>
    <t>Altri rifiuti speciali pericolosi, escluso amianto - in attesa di trattamento (stoccati nel deposito temporaneo)</t>
  </si>
  <si>
    <t>Barriere antirumore Definitive realizzate nel periodo di rendicontazione</t>
  </si>
  <si>
    <t>Barriere antirumore Definitive posate dall'inizio del cantiere a fine periodo di rendicontazione</t>
  </si>
  <si>
    <t>Cantiere:</t>
  </si>
  <si>
    <t>Importo lavori Globale (comprese varianti, compresi oneri della sicurezza, AIM ecc):</t>
  </si>
  <si>
    <t>KPI</t>
  </si>
  <si>
    <t>Descrizione</t>
  </si>
  <si>
    <t>Guidance</t>
  </si>
  <si>
    <t>QL/QT</t>
  </si>
  <si>
    <t>UM</t>
  </si>
  <si>
    <t>DATO STIMATO</t>
  </si>
  <si>
    <t>CRITERIO DI STIMA ADOTTATO</t>
  </si>
  <si>
    <t>NOTE E CONFRONTO CON L'ANNO PRECEDENTE</t>
  </si>
  <si>
    <t>SI</t>
  </si>
  <si>
    <t>NO</t>
  </si>
  <si>
    <t>-</t>
  </si>
  <si>
    <t>tonnellate (t)</t>
  </si>
  <si>
    <t>megawattora (MWh)</t>
  </si>
  <si>
    <t>litri (l)</t>
  </si>
  <si>
    <t>standard metro cubo (smc)</t>
  </si>
  <si>
    <t>metri cubi (mc)</t>
  </si>
  <si>
    <t>euro</t>
  </si>
  <si>
    <t>numero (n°)</t>
  </si>
  <si>
    <t xml:space="preserve">- </t>
  </si>
  <si>
    <t>metri (m)</t>
  </si>
  <si>
    <r>
      <t>Acciaio per sistemi tecnologici ferroviari -</t>
    </r>
    <r>
      <rPr>
        <b/>
        <u/>
        <sz val="11"/>
        <rFont val="Calibri"/>
        <family val="2"/>
        <scheme val="minor"/>
      </rPr>
      <t xml:space="preserve"> di cui </t>
    </r>
    <r>
      <rPr>
        <sz val="11"/>
        <rFont val="Calibri"/>
        <family val="2"/>
        <scheme val="minor"/>
      </rPr>
      <t>proveniente da materiale riciclato</t>
    </r>
  </si>
  <si>
    <r>
      <t xml:space="preserve">Alluminio - </t>
    </r>
    <r>
      <rPr>
        <b/>
        <u/>
        <sz val="11"/>
        <rFont val="Calibri"/>
        <family val="2"/>
        <scheme val="minor"/>
      </rPr>
      <t xml:space="preserve">di cui </t>
    </r>
    <r>
      <rPr>
        <sz val="11"/>
        <rFont val="Calibri"/>
        <family val="2"/>
        <scheme val="minor"/>
      </rPr>
      <t>proveniente da materiale riciclato</t>
    </r>
  </si>
  <si>
    <r>
      <t>Calcestruzzo -</t>
    </r>
    <r>
      <rPr>
        <b/>
        <u/>
        <sz val="11"/>
        <rFont val="Calibri"/>
        <family val="2"/>
        <scheme val="minor"/>
      </rPr>
      <t xml:space="preserve"> di cui</t>
    </r>
    <r>
      <rPr>
        <sz val="11"/>
        <rFont val="Calibri"/>
        <family val="2"/>
        <scheme val="minor"/>
      </rPr>
      <t xml:space="preserve"> contenente inerti riciclati</t>
    </r>
  </si>
  <si>
    <r>
      <t xml:space="preserve">Materiale inerte - </t>
    </r>
    <r>
      <rPr>
        <b/>
        <u/>
        <sz val="11"/>
        <rFont val="Calibri"/>
        <family val="2"/>
        <scheme val="minor"/>
      </rPr>
      <t xml:space="preserve">di cui </t>
    </r>
    <r>
      <rPr>
        <sz val="11"/>
        <rFont val="Calibri"/>
        <family val="2"/>
        <scheme val="minor"/>
      </rPr>
      <t>proveniente da riciclo</t>
    </r>
  </si>
  <si>
    <r>
      <t>Pietrisco -</t>
    </r>
    <r>
      <rPr>
        <b/>
        <u/>
        <sz val="11"/>
        <rFont val="Calibri"/>
        <family val="2"/>
        <scheme val="minor"/>
      </rPr>
      <t xml:space="preserve"> di cui</t>
    </r>
    <r>
      <rPr>
        <sz val="11"/>
        <rFont val="Calibri"/>
        <family val="2"/>
        <scheme val="minor"/>
      </rPr>
      <t xml:space="preserve"> proveniente da riciclo</t>
    </r>
  </si>
  <si>
    <r>
      <t>Rame -</t>
    </r>
    <r>
      <rPr>
        <b/>
        <u/>
        <sz val="11"/>
        <rFont val="Calibri"/>
        <family val="2"/>
        <scheme val="minor"/>
      </rPr>
      <t xml:space="preserve"> di cui </t>
    </r>
    <r>
      <rPr>
        <sz val="11"/>
        <rFont val="Calibri"/>
        <family val="2"/>
        <scheme val="minor"/>
      </rPr>
      <t>proveniente da riciclo</t>
    </r>
  </si>
  <si>
    <r>
      <t xml:space="preserve">Traverse CAP - </t>
    </r>
    <r>
      <rPr>
        <b/>
        <u/>
        <sz val="11"/>
        <rFont val="Calibri"/>
        <family val="2"/>
        <scheme val="minor"/>
      </rPr>
      <t xml:space="preserve">di cui </t>
    </r>
    <r>
      <rPr>
        <sz val="11"/>
        <rFont val="Calibri"/>
        <family val="2"/>
        <scheme val="minor"/>
      </rPr>
      <t>proveniente da riciclo</t>
    </r>
  </si>
  <si>
    <r>
      <t xml:space="preserve">Traverse legno - </t>
    </r>
    <r>
      <rPr>
        <b/>
        <u/>
        <sz val="11"/>
        <rFont val="Calibri"/>
        <family val="2"/>
        <scheme val="minor"/>
      </rPr>
      <t xml:space="preserve">di cui </t>
    </r>
    <r>
      <rPr>
        <sz val="11"/>
        <rFont val="Calibri"/>
        <family val="2"/>
        <scheme val="minor"/>
      </rPr>
      <t>proveniente da gestione forestale sostenibile</t>
    </r>
  </si>
  <si>
    <r>
      <t xml:space="preserve">Energia consumata dai fornitori (beni/servizi capitalizzati) - Energia elettrica - </t>
    </r>
    <r>
      <rPr>
        <b/>
        <u/>
        <sz val="11"/>
        <rFont val="Calibri"/>
        <family val="2"/>
        <scheme val="minor"/>
      </rPr>
      <t>di cui</t>
    </r>
    <r>
      <rPr>
        <sz val="11"/>
        <rFont val="Calibri"/>
        <family val="2"/>
        <scheme val="minor"/>
      </rPr>
      <t xml:space="preserve"> Garanzie d'Origine</t>
    </r>
  </si>
  <si>
    <t>Indicare se sono state effettuate analisi di qualità delle acque destinate al consumo umano nei punti di utenza/erogazione.</t>
  </si>
  <si>
    <t>Conglomerato bituminoso</t>
  </si>
  <si>
    <r>
      <t xml:space="preserve">Conglomerato bituminoso - </t>
    </r>
    <r>
      <rPr>
        <b/>
        <u/>
        <sz val="11"/>
        <rFont val="Calibri"/>
        <family val="2"/>
        <scheme val="minor"/>
      </rPr>
      <t xml:space="preserve">di cui </t>
    </r>
    <r>
      <rPr>
        <sz val="11"/>
        <rFont val="Calibri"/>
        <family val="2"/>
        <scheme val="minor"/>
      </rPr>
      <t>proveniente da riciclo</t>
    </r>
  </si>
  <si>
    <t>DATO 2024</t>
  </si>
  <si>
    <t>E5-4-10</t>
  </si>
  <si>
    <t>Acciaio per armamento ferroviario e infrastrutture stradali</t>
  </si>
  <si>
    <t>E5-4-15</t>
  </si>
  <si>
    <r>
      <t xml:space="preserve">Acciaio per armanento ferroviario e infrastrutture stradali - </t>
    </r>
    <r>
      <rPr>
        <b/>
        <u/>
        <sz val="11"/>
        <rFont val="Calibri"/>
        <family val="2"/>
        <scheme val="minor"/>
      </rPr>
      <t>di cui</t>
    </r>
    <r>
      <rPr>
        <sz val="11"/>
        <rFont val="Calibri"/>
        <family val="2"/>
        <scheme val="minor"/>
      </rPr>
      <t xml:space="preserve"> proveniente da materiale riciclato</t>
    </r>
  </si>
  <si>
    <t>E5-4-30</t>
  </si>
  <si>
    <t>E5-4-35</t>
  </si>
  <si>
    <t>E5-4-50</t>
  </si>
  <si>
    <t>Alluminio, alluminio/acciaio e altri semilavorati a base di alluminio utilizzato in corde come conduttore o per altri impieghi (quantità acquistata e utilizzata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</si>
  <si>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t>Calcestruzzo impiegato per la realizzazione di manufatti (quantità acquistata e utilizzata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</si>
  <si>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t>Pietrisco (ballast) impiegato per la realizzazione e la manutenzione di infrastrutture ferroviarie (quantità acquistata e utilizzata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</si>
  <si>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t>Rame e leghe di rame utilizzati come conduttore o per altri impieghi (quantità acquistata e utilizzata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</si>
  <si>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t>Terre impiegate nella realizzazione di opere infrastrutturali (quantità acquistata e utilizzata come materia prima da soggetti terzi esterni al Gruppo FS per svolgere attività o servizi per conto del Gruppo) Non sono comprese MPS e sottoprodotti utilizzati 
(Per i criteri di stima e di archiviazione vale quanto già dettagliato nell'indicatore "E5-4-10 - Acciaio per armamento ferroviario e infrastrutture stradali" e quanto riportato nel MANUALE DI COMPILAZIONE)</t>
  </si>
  <si>
    <t>Estensione lineare delle barriere antirumore, per la mitigazione e il risanamento dell'inquinamento acustico sull'infrastruttura. Le barriere sono da intendersi definitive cioè non mobili e non da rimuovere a fine del cantiere. 
Riportare le Barriere antirumore Definitive posate dall'inizio del cantiere a fine periodo di rendicontazione.
(Per i criteri di stima e di archiviazione vale quanto già dettagliato nell'indicatore "E5-4-10 - Acciaio per armamento ferroviario e infrastrutture stradali" e quanto riportato nel MANUALE DI COMPILAZIONE)</t>
  </si>
  <si>
    <t>Materiale inerte impiegato per la realizzazione di opere (quantità di ghiaia/breccia/sabbia ad esclusione del materiale terrigeno, del ballast e dell'inerte impiegato nella produzione di calcestruzzo acquistata e utilizzata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</si>
  <si>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t>Terre prodotte e riutilizzate esclusivamente all'interno del cantiere ad esclusione delle MPS.  (quantità prodotta nell’ambito dei lavori e utilizzata interamente all'opera da soggetti terzi esterni al Gruppo FS)
(Per i criteri di stima e di archiviazione vale quanto già dettagliato nell'indicatore "E5-4-10 - Acciaio per armamento ferroviario e infrastrutture stradali" e quanto riportato nel MANUALE DI COMPILAZIONE)</t>
  </si>
  <si>
    <t>Terre prodotte in cantiere e riutilizzate in altri cicli produttivi/opere esterne al cantiere o per riqualificazioni ambientali escluse le MPS (quantità prodotta nell’ambito dei lavori e utilizzata presso siti esterni da soggetti terzi esterni al Gruppo FS)
(Per i criteri di stima e di archiviazione vale quanto già dettagliato nell'indicatore "E5-4-10 - Acciaio per armamento ferroviario e infrastrutture stradali" e quanto riportato nel MANUALE DI COMPILAZIONE)</t>
  </si>
  <si>
    <t>Traverse in cemento armato per la realizzazione e la manutenzione delle infrastrutture ferroviarie (quantità acquistata e utilizzata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</si>
  <si>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t>Traverse in legno per la realizzazione e la manutenzione delle infrastrutture ferroviarie (quantità acquistata e utilizzata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</si>
  <si>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t>Conglomerato bituminoso (quantità acquistata e utilizzata da fornitori)
(Per i criteri di stima e di archiviazione vale quanto già dettagliato nell'indicatore "E5-4-10 - Acciaio per armamento ferroviario e infrastrutture stradali" e quanto riportato nel MANUALE DI COMPILAZIONE)</t>
  </si>
  <si>
    <t xml:space="preserve">Prelievo di acqua fornita da acquedotti pubblici o da altre Società di gestione dei servizi idrici impiegata per lo svolgimento di attività assimilabili alle domestiche (quantità prelevata e utilizzata da soggetti terzi esterni al Gruppo FS per svolgere attività o servizi per conto del Gruppo) come ad esempio l'acqua utilizzata per l'alimentazione umana, preparazione cibo, scopo igienico-sanitario, ritirate wc convogli e pulizia ambienti.
Note per la compilazione: Misura: procedere con la lettura dei contatori dell'acqua. 
(Per i criteri di stima e di archiviazione vale quanto già dettagliato nell'indicatore "E5-4-10 - Acciaio per armamento ferroviario e infrastrutture stradali" e quanto riportato nel MANUALE DI COMPILAZIONE)
</t>
  </si>
  <si>
    <t>Prelievo di acqua da falde, pozzi e sorgenti che attraverso il consumo per lo svolgimento delle attività commerciali o legate ai processi operativi del Gruppo possa entrare in contatto con sostanze o materiali, anche inquinanti (quantità prelevata eutilizzata da soggetti terzi esterni al Gruppo FS per svolgere attività o servizi per conto del Gruppo)
Note per la compilazione: Misura: procedere con la lettura dei dispositivi per la misurazione delle portate e dei volumi d’acqua derivati.
(Per i criteri di stima e di archiviazione vale quanto già dettagliato nell'indicatore "E5-4-10 - Acciaio per armamento ferroviario e infrastrutture stradali" e quanto riportato nel MANUALE DI COMPILAZIONE)</t>
  </si>
  <si>
    <t>Indicare il numero di analisi, effettuate nel periodo di rendicontazione immediatamente a monte del ricettore finale, in cui sono presenti casi di superamento dei limiti di uno o più parametri allo scarico previsti dagli standard normativi applicabili (nazionali e/o regionali o autorizzativi) o dei limiti volontariamente stabiliti che vanno oltre la normativa di riferimento. Specificare nel commento il numero complessivo di analisi effettuate sulle acque di scarico industriali nel periodo di rendicontazione.
(Per i criteri di stima e di archiviazione vale quanto già dettagliato nell'indicatore "E5-4-10 - Acciaio per armamento ferroviario e infrastrutture stradali" e quanto riportato nel MANUALE DI COMPILAZIONE)</t>
  </si>
  <si>
    <r>
      <t>Indicare i volumi di acqua riutilizzata e/o riciclata nel periodo di rendicontazione (trattate o non trattate).  Nell'evenutalità in cui non siano disponibili misuratori di portata, procedere con una stima del dato, specificando nel campo note il criterio utilizzato. 
Acqua riciclata/riutilizzata: Acqua e acque reflue (trattate o non trattate) che sono state utilizzate più di una volta prima di essere scaricate dal confine dell'organizzazione, in modo da ridurre la domanda di acqua. Questo può essere nello stesso processo (riciclato) o utilizzato in un processo diverso all'interno della stessa struttura o di un'altra delle strutture dell'organizzazione (riutilizzato).</t>
    </r>
    <r>
      <rPr>
        <b/>
        <sz val="11"/>
        <rFont val="Calibri"/>
        <family val="2"/>
        <scheme val="minor"/>
      </rPr>
      <t xml:space="preserve"> Può includere acque reflue industriali e/o civile.</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</si>
  <si>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t>Rifiuti speciali non pericolosi derivanti da lavorazioni industriali, attività di demolizione/costruzione, attività commerciali, attività di servizio, attività sanitarie e altre attività in attesa di trattamento (quantità prodotta da fornitori esterni al Gruppo FS per svolgere attività o servizi per conto del Gruppo)
Note per la compilazione: Misura: indicare i valori derivanti dalle operazioni di peso su bilancia dei rifiuti inviati a deposito iscritti nel periodo di rendicontazione. In assenza della possibilità di pesare su bilancia i rifiuti inviati a deposito inserire il relativo valore stimato inserito nel Registro di Carico/Scarico. 
Stima: qualora non fosse possibile effettuare la misurazione, ad esempio qualora non si disponga della possibilità di pesare i rifiuti autonomamente su bilancia, procedere con l'effettuazione del miglior criterio di stima possibile.
(Per i criteri di stima e di archiviazione vale quanto già dettagliato nell'indicatore "E5-4-10 - Acciaio per armamento ferroviario e infrastrutture stradali" e quanto riportato nel MANUALE DI COMPILAZIONE)</t>
  </si>
  <si>
    <t>Estensione lineare delle barriere antirumore, per la mitigazione e il risanamento dell'inquinamento acustico sull'infrastruttura. Le barriere sono da intendersi definitive cioè non mobili e non da rimuovere a fine del cantiere. Riportare le Barriere antirumore Definitive e non mobili realizzate nel periodo di rendicontazione
(Per i criteri di stima e di archiviazione vale quanto già dettagliato nell'indicatore "E5-4-10 - Acciaio per armamento ferroviario e infrastrutture stradali" e quanto riportato nel MANUALE DI COMPILAZIONE)</t>
  </si>
  <si>
    <t>E5-4-55</t>
  </si>
  <si>
    <r>
      <t xml:space="preserve">Alluminio, alluminio/acciaio e altri semilavorati a base di alluminio, costituito tutto o in parte da materiale riciclato, utilizzato in corde come conduttore o per altri impieghi (quantità acquistata e utilizzata da soggetti terzi esterni al Gruppo FS per svolgere attività o servizi per conto del Gruppo).  La quantità si riferisce all'intero quantitativo di materiale e non al singolo componente riciclato.
Il KPI è </t>
    </r>
    <r>
      <rPr>
        <b/>
        <sz val="11"/>
        <rFont val="Calibri"/>
        <family val="2"/>
        <scheme val="minor"/>
      </rPr>
      <t>INCLUSO</t>
    </r>
    <r>
      <rPr>
        <sz val="11"/>
        <rFont val="Calibri"/>
        <family val="2"/>
        <scheme val="minor"/>
      </rPr>
      <t xml:space="preserve"> nel KPI E5-4-50 di cui è un sottoinsieme.
(Per i criteri di stima e di archiviazione vale quanto già dettagliato nell'indicatore "E5-4-10 - Acciaio per armamento ferroviario e infrastrutture stradali" e quanto riportato nel MANUALE DI COMPILAZIONE)</t>
    </r>
  </si>
  <si>
    <t>E5-4-70</t>
  </si>
  <si>
    <t>E5-4-75</t>
  </si>
  <si>
    <r>
      <t xml:space="preserve">Calcestruzzo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E5-4-70 di cui è un sottoinsieme.
(Per i criteri di stima e di archiviazione vale quanto già dettagliato nell'indicatore "E5-4-10 - Acciaio per armamento ferroviario e infrastrutture stradali" e quanto riportato nel MANUALE DI COMPILAZIONE)</t>
    </r>
  </si>
  <si>
    <t>E5-4-170</t>
  </si>
  <si>
    <t>E5-4-175</t>
  </si>
  <si>
    <r>
      <t xml:space="preserve">Materiale inerte proveniente da impianti di recupero (MPS) escluso quello utilizzato per fare Calcestruzzo
Il KPI è </t>
    </r>
    <r>
      <rPr>
        <b/>
        <sz val="11"/>
        <rFont val="Calibri"/>
        <family val="2"/>
        <scheme val="minor"/>
      </rPr>
      <t>INCLUSO</t>
    </r>
    <r>
      <rPr>
        <sz val="11"/>
        <rFont val="Calibri"/>
        <family val="2"/>
        <scheme val="minor"/>
      </rPr>
      <t xml:space="preserve"> nel KPI E5-4-170 di cui è un sottoinsieme.
(Per i criteri di stima e di archiviazione vale quanto già dettagliato nell'indicatore "E5-4-10 - Acciaio per armamento ferroviario e infrastrutture stradali" e quanto riportato nel MANUALE DI COMPILAZIONE)</t>
    </r>
  </si>
  <si>
    <t>E5-4-190</t>
  </si>
  <si>
    <t>E5-4-195</t>
  </si>
  <si>
    <r>
      <t xml:space="preserve">Quantità di pietrisco (ballast misto e artificiale) derivante da attività di recupero (es. scorie di altoforno di acciaio al carbonio di alta qualità ecc.) e sottoprodotti di lavorazione.   (quantità acquistata e utilizzata da soggetti terzi esterni al Gruppo FS per svolgere attività o servizi per conto del Gruppo). La quantità si riferisce all'intero quantitativo di materiale e non al singolo componente riciclato.
Il KPI è </t>
    </r>
    <r>
      <rPr>
        <b/>
        <sz val="11"/>
        <rFont val="Calibri"/>
        <family val="2"/>
        <scheme val="minor"/>
      </rPr>
      <t>INCLUSO</t>
    </r>
    <r>
      <rPr>
        <sz val="11"/>
        <rFont val="Calibri"/>
        <family val="2"/>
        <scheme val="minor"/>
      </rPr>
      <t xml:space="preserve"> nel KPI E5-4-190 di cui è un sottoinsieme.
(Per i criteri di stima e di archiviazione vale quanto già dettagliato nell'indicatore "E5-4-10 - Acciaio per armamento ferroviario e infrastrutture stradali" e quanto riportato nel MANUALE DI COMPILAZIONE)</t>
    </r>
  </si>
  <si>
    <t>E5-4-210</t>
  </si>
  <si>
    <t>E5-4-215</t>
  </si>
  <si>
    <r>
      <t xml:space="preserve">Rame e leghe di rame utilizzati come conduttore o per altri impieghi (quantità acquistata e utilizzata da soggetti terzi esterni al Gruppo FS per svolgere attività o servizi per conto del Gruppo) proveniente da riciclo. La quantità si riferisce all'intero quantitativo di materiale e non al singolo componente riciclato.
Il KPI è </t>
    </r>
    <r>
      <rPr>
        <b/>
        <sz val="11"/>
        <rFont val="Calibri"/>
        <family val="2"/>
        <scheme val="minor"/>
      </rPr>
      <t>INCLUSO</t>
    </r>
    <r>
      <rPr>
        <sz val="11"/>
        <rFont val="Calibri"/>
        <family val="2"/>
        <scheme val="minor"/>
      </rPr>
      <t xml:space="preserve"> nel KPI E5-4-210 di cui è un sottoinsieme.
(Per i criteri di stima e di archiviazione vale quanto già dettagliato nell'indicatore "E5-4-10 - Acciaio per armamento ferroviario e infrastrutture stradali" e quanto riportato nel MANUALE DI COMPILAZIONE)</t>
    </r>
  </si>
  <si>
    <t>E5-4-245</t>
  </si>
  <si>
    <t>E5-4-250</t>
  </si>
  <si>
    <t>E5-4-255</t>
  </si>
  <si>
    <t>E5-4-280</t>
  </si>
  <si>
    <t>E5-4-285</t>
  </si>
  <si>
    <r>
      <t xml:space="preserve">Quantità in peso di traverse in CAP fabbricate con componenti derivanti da attività di recupero (es. plastica) e sottoprodotti di lavorazione. Quantità acquistata e utilizzata da soggetti terzi esterni al Gruppo FS per svolgere attività o servizi per conto del Gruppo. La quantità si riferisce all'intero quantitativo di materiale e non al singolo componente riciclato.
Il KPI è </t>
    </r>
    <r>
      <rPr>
        <b/>
        <sz val="11"/>
        <rFont val="Calibri"/>
        <family val="2"/>
        <scheme val="minor"/>
      </rPr>
      <t>INCLUSO</t>
    </r>
    <r>
      <rPr>
        <sz val="11"/>
        <rFont val="Calibri"/>
        <family val="2"/>
        <scheme val="minor"/>
      </rPr>
      <t xml:space="preserve"> nel KPI E5-4-280 di cui è un sottoinsieme.
(Per i criteri di stima e di archiviazione vale quanto già dettagliato nell'indicatore "E5-4-10 - Acciaio per armamento ferroviario e infrastrutture stradali" e quanto riportato nel MANUALE DI COMPILAZIONE)</t>
    </r>
  </si>
  <si>
    <t>E5-4-300</t>
  </si>
  <si>
    <t>E5-4-305</t>
  </si>
  <si>
    <r>
      <t xml:space="preserve">Traverse in legno per la realizzazione e la manutenzione delle infrastrutture ferroviarie, dotate di certificazione forestale sostenibile (es. FSC e PESC).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E5-4-300 di cui è un sottoinsieme.
(Per i criteri di stima e di archiviazione vale quanto già dettagliato nell'indicatore "E5-4-10 - Acciaio per armamento ferroviario e infrastrutture stradali" e quanto riportato nel MANUALE DI COMPILAZIONE)</t>
    </r>
  </si>
  <si>
    <t>E5-4-345</t>
  </si>
  <si>
    <t>E5-4-350</t>
  </si>
  <si>
    <r>
      <t xml:space="preserve">Conglomerato bituminoso qualificato e utilizzato come sottoprodotto e/o conglomerato bituminoso al quale sono aggiunti materiali da riciclo derivati da processi industriali, in sostituzione di materiale vergine (quantità acquistata e utilizzata da terzi). La quantità si riferisce all'intero quantitativo di materiale e non al singolo componente riciclato.
Il KPI è </t>
    </r>
    <r>
      <rPr>
        <b/>
        <sz val="11"/>
        <rFont val="Calibri"/>
        <family val="2"/>
        <scheme val="minor"/>
      </rPr>
      <t>INCLUSO</t>
    </r>
    <r>
      <rPr>
        <sz val="11"/>
        <rFont val="Calibri"/>
        <family val="2"/>
        <scheme val="minor"/>
      </rPr>
      <t xml:space="preserve"> nel KPI E5-4-345 di cui è un sottoinsieme.
(Per i criteri di stima e di archiviazione vale quanto già dettagliato nell'indicatore "E5-4-10 - Acciaio per armamento ferroviario e infrastrutture stradali" e quanto riportato nel MANUALE DI COMPILAZIONE)</t>
    </r>
  </si>
  <si>
    <t>E1-5c-00</t>
  </si>
  <si>
    <t>E1-5c-05</t>
  </si>
  <si>
    <t>E1-5c-10</t>
  </si>
  <si>
    <t>E1-5c-15</t>
  </si>
  <si>
    <t>E1-5c-20</t>
  </si>
  <si>
    <t>E1-5c-25</t>
  </si>
  <si>
    <t>E1-5c-30</t>
  </si>
  <si>
    <t>Energia consumata dai fornitori (beni/servizi capitalizzati) - HVO (100% eco-diesel)</t>
  </si>
  <si>
    <t>E1-5c-35</t>
  </si>
  <si>
    <t>Energia consumata dai fornitori (beni/servizi capitalizzati) - Altri Biocombustibili/biocarburanti</t>
  </si>
  <si>
    <t>E1-3-00</t>
  </si>
  <si>
    <t>E3-2a-05</t>
  </si>
  <si>
    <t>E3-4a-275</t>
  </si>
  <si>
    <t>E3-4a-285</t>
  </si>
  <si>
    <t>E5-4-135</t>
  </si>
  <si>
    <t>E5-4-140</t>
  </si>
  <si>
    <r>
      <t xml:space="preserve">Indicare il numero complessivo di analisi effettuate su campioni di acqua prelevati dai singoli punti di controllo (parametri microbiologici e legionella e chimici), effettuate nel periodo di rendicontazione, dell’acqua destinata al consumo umano fornita ai dipendenti, clienti e fornitori tramite una rete di distribuzione interna. Nel caso la risorsa idrica sia fornita dal gestore del servizio idrico tramite acquedotto,  fare riferimento alle analisi effettuate a valle del punto di consegna (contatore) del gestore del servizio idrico.
</t>
    </r>
    <r>
      <rPr>
        <b/>
        <sz val="11"/>
        <rFont val="Calibri"/>
        <family val="2"/>
        <scheme val="minor"/>
      </rPr>
      <t xml:space="preserve">N.B.: Per "acque destinate al consumo umano" s’intendono le acque trattate o non trattate, destinate ad uso potabile, per la preparazione di cibi e bevande, o per altri usi domestici, a prescindere dalla loro origine, siano esse fornite tramite una rete di distribuzione, mediante cisterne, in bottiglie o in contenitori.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</si>
  <si>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t>E3-4a-295</t>
  </si>
  <si>
    <r>
      <t xml:space="preserve">Con riferimento alle analisi effettuate nel periodo di rendicontazione di cui al KPI precedente (E3-4a-285 - Numero di analisi di qualità delle acque effettuate nel periodo di rendicontazione (prelievo)), indicare il numero analisi,  effettuate nel periodo di rendicontazione, in cui sono presenti  casi di superamento dei limiti di uno o più parametri previsti dagli standard normativi applicabili (nazionali e/o regionali) dell’acqua destinata al consumo umano fornita ai dipendenti, clienti e fornitori tramite una rete di distribuzione interna. Nel caso la risorsa idrica sia fornita dal gestore del servizio idrico tramite acquedotto,  fare riferimento alle analisi effettuate a valle del punto di consegna (contatore) del gestore del servizio idrico.
</t>
    </r>
    <r>
      <rPr>
        <b/>
        <sz val="11"/>
        <rFont val="Calibri"/>
        <family val="2"/>
        <scheme val="minor"/>
      </rPr>
      <t xml:space="preserve">NB. Per "acque destinate al consumo umano" s’intendono le acque trattate o non trattate, destinate ad uso potabile, per la preparazione di cibi e bevande, o per altri usi domestici, a prescindere dalla loro origine, siano esse fornite tramite una rete di distribuzione, mediante cisterne, in bottiglie o in contenitori. 
</t>
    </r>
    <r>
      <rPr>
        <sz val="11"/>
        <rFont val="Calibri"/>
        <family val="2"/>
        <scheme val="minor"/>
      </rPr>
      <t>(Per i criteri di stima e di archiviazione vale quanto già dettagliato nell'indicatore "E5-4-10 - Acciaio per armamento ferroviario e infrastrutture stradali" e quanto riportato nel MANUALE DI COMPILAZIONE)</t>
    </r>
  </si>
  <si>
    <t>E3-4a-305</t>
  </si>
  <si>
    <t>E3-4a-320</t>
  </si>
  <si>
    <t>E3-4a-330</t>
  </si>
  <si>
    <t>E2-3a-05</t>
  </si>
  <si>
    <t>E3-4a-355</t>
  </si>
  <si>
    <t>E3-4a-345</t>
  </si>
  <si>
    <t>E3-4a-365</t>
  </si>
  <si>
    <t>E3-4a-55</t>
  </si>
  <si>
    <t>E3-4a-60</t>
  </si>
  <si>
    <t>E3-4a-65</t>
  </si>
  <si>
    <t>E3-4a-70</t>
  </si>
  <si>
    <r>
      <t>Prelievo di acqua da fiumi, laghi e paludi,  impiegata per lo svolgimento di attività assimilabili alle domestiche (quantità prelevata e utilizzata da soggetti terzi esterni al Gruppo FS per svolgere attività o servizi per conto del Gruppo)  come ad esempio l'acqua utilizzata per l'alimentazione umana, preparazione cibo, scopo igienico-sanitario, ritirate wc convogli e pulizia ambienti.</t>
    </r>
    <r>
      <rPr>
        <b/>
        <sz val="11"/>
        <rFont val="Calibri"/>
        <family val="2"/>
        <scheme val="minor"/>
      </rPr>
      <t xml:space="preserve">
</t>
    </r>
    <r>
      <rPr>
        <sz val="11"/>
        <rFont val="Calibri"/>
        <family val="2"/>
        <scheme val="minor"/>
      </rPr>
      <t xml:space="preserve">
Note per la compilazione: Misura: procedere con la lettura dei dispositivi per la misurazione delle portate e dei volumi d’acqua derivati.
(Per i criteri di stima e di archiviazione vale quanto già dettagliato nell'indicatore "E5-4-10 - Acciaio per armamento ferroviario e infrastrutture stradali" e quanto riportato nel MANUALE DI COMPILAZIONE)</t>
    </r>
  </si>
  <si>
    <t>Prelievo di acqua da mari, oceani e lagune salmastre, impiegata per lo svolgimento di attività assimilabili alle domestiche (quantità prelevata e utilizzata da soggetti terzi esterni al Gruppo FS per svolgere attività o servizi per conto del Gruppo). 
Note per la compilazione: Misura: procedere con la lettura dei dispositivi per la misurazione delle portate e dei volumi d’acqua derivati.
(Per i criteri di stima e di archiviazione vale quanto già dettagliato nell'indicatore "E5-4-10 - Acciaio per armamento ferroviario e infrastrutture stradali" e quanto riportato nel MANUALE DI COMPILAZIONE)</t>
  </si>
  <si>
    <t>E3-4a-75</t>
  </si>
  <si>
    <t>E3-4a-80</t>
  </si>
  <si>
    <r>
      <t xml:space="preserve">Prelievo di acqua da sorgenti, fiumi, laghi e paludi, che attraverso il consumo per lo svolgimento delle attività commerciali o legate ai processi operativi del Gruppo possa entrare in contatto con sostanze o materiali, anche inquinanti (quantità prelevata e utilizzata da soggetti terzi esterni al Gruppo FS per svolgere attività o servizi per conto del Gruppo). </t>
    </r>
    <r>
      <rPr>
        <b/>
        <sz val="11"/>
        <rFont val="Calibri"/>
        <family val="2"/>
        <scheme val="minor"/>
      </rPr>
      <t xml:space="preserve">
</t>
    </r>
    <r>
      <rPr>
        <sz val="11"/>
        <rFont val="Calibri"/>
        <family val="2"/>
        <scheme val="minor"/>
      </rPr>
      <t xml:space="preserve">
Note per la compilazione: Misura: procedere con la lettura dei dispositivi per la misurazione delle portate e dei volumi d’acqua derivati.
(Per i criteri di stima e di archiviazione vale quanto già dettagliato nell'indicatore "E5-4-10 - Acciaio per armamento ferroviario e infrastrutture stradali" e quanto riportato nel MANUALE DI COMPILAZIONE)
 </t>
    </r>
  </si>
  <si>
    <t>E3-4a-85</t>
  </si>
  <si>
    <t>E3-4a-90</t>
  </si>
  <si>
    <t>Prelievo di acqua da mari, oceani e lagune salmastre, impiegata per lo svolgimento delle attività commerciali o legate ai processi operativi del Gruppo possa entrare in contatto con sostanze o materiali, anche inquinanti (quantità prelevata e utilizzata da soggetti terzi esterni al Gruppo FS per svolgere attività o servizi per conto del Gruppo).
Note per la compilazione: Misura: procedere con la lettura dei dispositivi per la misurazione delle portate e dei volumi d’acqua derivati.
(Per i criteri di stima e di archiviazione vale quanto già dettagliato nell'indicatore "E5-4-10 - Acciaio per armamento ferroviario e infrastrutture stradali" e quanto riportato nel MANUALE DI COMPILAZIONE)</t>
  </si>
  <si>
    <t>E3-4a-265</t>
  </si>
  <si>
    <t>E3-4a-170</t>
  </si>
  <si>
    <t>E3-4a-175</t>
  </si>
  <si>
    <t>Acque reflue domestiche scaricate - in mare/acque salmastre</t>
  </si>
  <si>
    <r>
      <t xml:space="preserve">Acque reflue scaricate in mare e/o paludi salmastre, provenienti da:
1. insediamenti di tipo residenziale;
2. servizi e derivanti prevalentemente dal metabolismo umano;
3. attività domestiche e attività industriali assimilabili alle domestiche. 
Quantità scaricata da soggetti terzi esterni al Gruppo FS per svolgere attività o servizi per conto del Gruppo. 
Note per la compilazione: Misura: procedere con la lettura degli eventuali apparecchi di misurazione installati.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</si>
  <si>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t>E3-4a-180</t>
  </si>
  <si>
    <r>
      <t xml:space="preserve">Acque reflue domestiche scaricate - in mare/acque salmastre - </t>
    </r>
    <r>
      <rPr>
        <b/>
        <u/>
        <sz val="11"/>
        <color theme="1"/>
        <rFont val="Calibri"/>
        <family val="2"/>
        <scheme val="minor"/>
      </rPr>
      <t>di cui</t>
    </r>
    <r>
      <rPr>
        <sz val="11"/>
        <color theme="1"/>
        <rFont val="Calibri"/>
        <family val="2"/>
        <scheme val="minor"/>
      </rPr>
      <t xml:space="preserve"> inviate preliminarmente a depurazione</t>
    </r>
  </si>
  <si>
    <t>E3-4a-185</t>
  </si>
  <si>
    <t>Acque reflue domestiche scaricate - in acque di superficie</t>
  </si>
  <si>
    <t>E3-4a-190</t>
  </si>
  <si>
    <r>
      <t xml:space="preserve">Acque reflue domestiche scaricate - in acque di superficie - </t>
    </r>
    <r>
      <rPr>
        <b/>
        <u/>
        <sz val="11"/>
        <color theme="1"/>
        <rFont val="Calibri"/>
        <family val="2"/>
        <scheme val="minor"/>
      </rPr>
      <t>di cui</t>
    </r>
    <r>
      <rPr>
        <sz val="11"/>
        <color theme="1"/>
        <rFont val="Calibri"/>
        <family val="2"/>
        <scheme val="minor"/>
      </rPr>
      <t xml:space="preserve"> inviate preliminarmente a depurazione</t>
    </r>
  </si>
  <si>
    <r>
      <t xml:space="preserve">Acque reflue scaricate in corpi idrici superficiali (es. fiumi, laghi, torrenti,canali...) provenienti da:
1. insediamenti di tipo residenziale;
2. servizi e derivanti prevalentemente dal metabolismo umano;
3. attività domestiche e attività industriali assimilabili alle domestiche. 
Quantità scaricata da soggetti terzi esterni al Gruppo FS per svolgere attività o servizi per conto del Gruppo.
Note per la compilazione: Misura: procedere con la lettura degli eventuali apparecchi di misurazione installati.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</si>
  <si>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t>E3-4a-195</t>
  </si>
  <si>
    <t>E3-4a-200</t>
  </si>
  <si>
    <t>E3-4a-205</t>
  </si>
  <si>
    <r>
      <t xml:space="preserve">Acque reflue industriali scaricate - in fognatura </t>
    </r>
    <r>
      <rPr>
        <b/>
        <u/>
        <sz val="11"/>
        <rFont val="Calibri"/>
        <family val="2"/>
        <scheme val="minor"/>
      </rPr>
      <t>di cui</t>
    </r>
    <r>
      <rPr>
        <sz val="11"/>
        <rFont val="Calibri"/>
        <family val="2"/>
        <scheme val="minor"/>
      </rPr>
      <t xml:space="preserve"> inviate preliminarmente a depurazione</t>
    </r>
  </si>
  <si>
    <t>E3-4a-210</t>
  </si>
  <si>
    <t>E3-4a-215</t>
  </si>
  <si>
    <t>Acque reflue industriali scaricate - in mare/acque salmastre</t>
  </si>
  <si>
    <t>E3-4a-220</t>
  </si>
  <si>
    <r>
      <t xml:space="preserve">Acque reflue industriali scaricate - in mare/acque salmastre - </t>
    </r>
    <r>
      <rPr>
        <b/>
        <u/>
        <sz val="11"/>
        <color theme="1"/>
        <rFont val="Calibri"/>
        <family val="2"/>
        <scheme val="minor"/>
      </rPr>
      <t>di cui</t>
    </r>
    <r>
      <rPr>
        <sz val="11"/>
        <color theme="1"/>
        <rFont val="Calibri"/>
        <family val="2"/>
        <scheme val="minor"/>
      </rPr>
      <t xml:space="preserve"> inviate preliminarmente a depurazione</t>
    </r>
  </si>
  <si>
    <t>E3-4a-225</t>
  </si>
  <si>
    <t>Acque reflue industriali scaricate - in acque di superficie</t>
  </si>
  <si>
    <t>E3-4a-230</t>
  </si>
  <si>
    <r>
      <t xml:space="preserve">Acque reflue industriali scaricate - in acque di superficie - </t>
    </r>
    <r>
      <rPr>
        <b/>
        <sz val="11"/>
        <color theme="1"/>
        <rFont val="Calibri"/>
        <family val="2"/>
        <scheme val="minor"/>
      </rPr>
      <t>di cui</t>
    </r>
    <r>
      <rPr>
        <sz val="11"/>
        <color theme="1"/>
        <rFont val="Calibri"/>
        <family val="2"/>
        <scheme val="minor"/>
      </rPr>
      <t xml:space="preserve"> inviate preliminarmente a depurazione</t>
    </r>
  </si>
  <si>
    <t>E3-4a-235</t>
  </si>
  <si>
    <t>E3-4a-240</t>
  </si>
  <si>
    <t>E3-4a-255</t>
  </si>
  <si>
    <t>E5-4a-00</t>
  </si>
  <si>
    <t>E5-2a-00</t>
  </si>
  <si>
    <t>E5-5a-90</t>
  </si>
  <si>
    <t>E5-5a-95</t>
  </si>
  <si>
    <t>E5-5a-100</t>
  </si>
  <si>
    <t>E5-5a-155</t>
  </si>
  <si>
    <t>E5-5a-160</t>
  </si>
  <si>
    <t>E5-5a-165</t>
  </si>
  <si>
    <t>E5-5a-170</t>
  </si>
  <si>
    <t>E5-5b-05</t>
  </si>
  <si>
    <t>E5-5b-15</t>
  </si>
  <si>
    <t>E3-4a-375</t>
  </si>
  <si>
    <t>E5-5a-180</t>
  </si>
  <si>
    <t>E2-4a-10</t>
  </si>
  <si>
    <t>E2-4a-15</t>
  </si>
  <si>
    <t>SBM-3c-15</t>
  </si>
  <si>
    <t>SBM-3c-20</t>
  </si>
  <si>
    <t>SBM-3c-25</t>
  </si>
  <si>
    <t>Matrice dei controlli: Verificare che i dati dichiarati siano uguali ai dati presenti sul sistema informatico societario (qualora presente), sui report e sulle analisi effettuate.
(Per i criteri di stima e di archiviazione vale quanto già dettagliato nell'indicatore "E5-4-10 - Acciaio per armamento ferroviario e infrastrutture stradali" e quanto riportato nel MANUALE DI COMPILAZIONE)</t>
  </si>
  <si>
    <t>SBM-3d-55</t>
  </si>
  <si>
    <t>SBM-3d-70</t>
  </si>
  <si>
    <t>SBM-3d-80</t>
  </si>
  <si>
    <t>S3-3a-00</t>
  </si>
  <si>
    <t>S3-3b-00</t>
  </si>
  <si>
    <t>S3-3b-05</t>
  </si>
  <si>
    <t>S4-4g-00</t>
  </si>
  <si>
    <r>
      <t xml:space="preserve">Barriere antirumore Definitive </t>
    </r>
    <r>
      <rPr>
        <b/>
        <sz val="11"/>
        <rFont val="Calibri"/>
        <family val="2"/>
      </rPr>
      <t>previste da Progetto</t>
    </r>
    <r>
      <rPr>
        <sz val="11"/>
        <rFont val="Calibri"/>
        <family val="2"/>
      </rPr>
      <t xml:space="preserve"> (comprese Varianti, ecc) dall'inizio del cantiere a fine periodo di rendicontazione</t>
    </r>
  </si>
  <si>
    <r>
      <t xml:space="preserve">Estensione lineare delle barriere antirumore, per la mitigazione e il risanamento dell'inquinamento acustico sull'infrastruttura. Le barriere sono da intendersi definitive cioè non mobili e non da rimuovere a fine del cantiere. 
Riportare le Barriere antirumore Definitive </t>
    </r>
    <r>
      <rPr>
        <b/>
        <sz val="11"/>
        <rFont val="Calibri"/>
        <family val="2"/>
      </rPr>
      <t>Previste da progetto</t>
    </r>
    <r>
      <rPr>
        <sz val="11"/>
        <rFont val="Calibri"/>
        <family val="2"/>
      </rPr>
      <t xml:space="preserve"> (comprese Varianti, ecc) dall'inizio del cantiere a fine periodo di rendicontazione.
(Per i criteri di stima e di archiviazione vale quanto già dettagliato nell'indicatore "E5-4-10 - Acciaio per armamento ferroviario e infrastrutture stradali" e quanto riportato nel MANUALE DI COMPILAZIONE)</t>
    </r>
  </si>
  <si>
    <t>Acqua prelevata per uso civile - da acqua di mare/salmastra</t>
  </si>
  <si>
    <t>Acqua prelevata per uso industriale - da acqua di mare/salmastra</t>
  </si>
  <si>
    <t>Spese sostenute per le acque approvvigionate</t>
  </si>
  <si>
    <t>Volume dell'acqua smaltita come rifiuto liquido</t>
  </si>
  <si>
    <t>Numero di analisi nelle quali sono state riscontrate non conformità (prelievo)</t>
  </si>
  <si>
    <t>Rifiuti speciali pericolosi derivanti da lavorazioni industriali, attività di demolizione/costruzione, attività commerciali, attività di servizio, attività sanitarie e altre attività  in attesa di trattamento  (quantità prodotta da fornitori esterni al Gruppo FS per svolgere attività o servizi per conto del Gruppo)
Note per la compilazione: Misura: indicare i valori derivanti dalle operazioni di peso su bilancia dei rifiuti inviati a deposito iscritti nel periodo di rendicontazione. In assenza della possibilità di pesare su bilancia i rifiuti inviati a deposito inserire il relativo valore stimato inserito nel Registro di Carico/Scarico. 
Stima: qualora non fosse possibile effettuare la misurazione, ad esempio qualora non si disponga della possibilità di pesare i rifiuti autonomamente su bilancia, procedere con l'effettuazione del miglior criterio di stima possibile.
(Per i criteri di stima e di archiviazione vale quanto già dettagliato nell'indicatore "E5-4-10 - Acciaio per armamento ferroviario e infrastrutture stradali" e quanto riportato nel MANUALE DI COMPILAZIONE)</t>
  </si>
  <si>
    <r>
      <t xml:space="preserve">Acque reflue inviate a trattamento fisico, chimico e/o biologico in impianto di depurazione prima dello scarico in mare e/o paludi salmastre provenienti da:
1. insediamenti di tipo residenziale;
2. servizi e derivanti prevalentemente dal metabolismo umano;
3. attività domestiche e attività industriali assimilabili alle domestiche. 
Quantità scaricata da soggetti terzi esterni al Gruppo FS per svolgere attività o servizi per conto del Gruppo.
Note per la compilazione: Misura: procedere con la lettura degli apparecchi di misurazione installati.
Il KPI è </t>
    </r>
    <r>
      <rPr>
        <b/>
        <sz val="11"/>
        <rFont val="Calibri"/>
        <family val="2"/>
        <scheme val="minor"/>
      </rPr>
      <t>INCLUSO</t>
    </r>
    <r>
      <rPr>
        <sz val="11"/>
        <rFont val="Calibri"/>
        <family val="2"/>
        <scheme val="minor"/>
      </rPr>
      <t xml:space="preserve"> nel KPI E3-4a-175 di cui è un sottoinsieme.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</si>
  <si>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Indicare il volume di acqua smaltita come rifiuto liquido generato dall'utilizzo dell'acqua prelevata e gestito da società appaltatrici come produttore/detentore. Prendere in considerazione i seguenti rifiuti generati dall'utilizzo di acque approvvigionate:
16.10.01* soluzioni acquose di scarto, contenenti sostanze pericolose;
16.10.02  soluzioni acquose di scarto, diverse da quelle di cui alla voce 16 10 01;
16.10.03* concentrati acquosi, contenenti sostanze pericolose;
16.10.04 concentrati acquosi, diversi da quelli di cui alla voce 16 10 03;
20 03 04 fanghi delle fosse settiche;
12 03 01* soluzioni acquose di lavaggio;
11.01.11* soluzioni acquose di lavaggio, contenenti sostanze pericolose;
11.01.12 soluzioni acquose di lavaggio, diverse da quelle di cui alla voce 10 01 11.
</t>
    </r>
    <r>
      <rPr>
        <b/>
        <sz val="11"/>
        <color theme="1"/>
        <rFont val="Calibri"/>
        <family val="2"/>
        <scheme val="minor"/>
      </rPr>
      <t>Inserire nelle note i codici EER che compongono il volume conferito. Fare riferimento alla quantità riportata nel formulario o basarsi su stime legate ai dati di processo o di produzione correlati all'attività consideranto che 1 ton = 1mc.</t>
    </r>
    <r>
      <rPr>
        <sz val="11"/>
        <color theme="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</si>
  <si>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Rendicontare le seguenti informazioni:
a. azioni, ivi comprese le misure a favore della circolarità, intraprese per prevenire la produzione di rifiuti nelle attività dell'organizzazione e a monte e a valle nella sua catena del valore, e per gestire gli impatti significativi derivanti dai rifiuti prodotti (si raccomanda di rendicontare il peso totale dei rifiuti la cui produzione è stata evitata, la baseline e la metodologia utilizzata per questo calcolo) (ad es. miglioramento selezione dei materiali per durabilità, longevità e riciclabilità, approvvigionamento con materiali secondari o riciclati, materiali in input con caratteristiche di pericolosità inferiori, politiche e standard di sostenibilità per approvvigionamenti da fornitori, ecc.)
b. se i rifiuti prodotti dall'organizzazione nelle proprie attività sono gestiti da un soggetto terzo, una descrizione dei processi impiegati per stabilire se il soggetto terzo gestisce i rifiuti in linea con gli obblighi contrattuali o di legge (informazioni sul livello di controllo che l'Organizzazione assume sulla gestione dei rifiuti);
c. i processi impiegati per raccogliere e monitorare i dati relativi ai rifiuti al fine di dimostrare il suo impegno nella gestione degli impatti connessi ai rifiuti </t>
    </r>
    <r>
      <rPr>
        <u/>
        <sz val="11"/>
        <rFont val="Calibri"/>
        <family val="2"/>
        <scheme val="minor"/>
      </rPr>
      <t>(indicare quali kpi sono stati individuati dalla società per il monitoraggio)</t>
    </r>
    <r>
      <rPr>
        <sz val="11"/>
        <rFont val="Calibri"/>
        <family val="2"/>
        <scheme val="minor"/>
      </rPr>
      <t xml:space="preserve">
 Azioni di circolarità da inserire nella guidance per agevolare la compilazione su ESGeo:
-il criterio di scelta dei prodotti (che diventano rifiuti) secondo la selezione dei materiali e design di prodotto considerando longevità, durabilità, modularità e riciclabilità;
-inziare a chiedere se si scelgono materiali secondari (ossia usati o riciclati) e rinnovabili;
-Partecipazione a programmi di ritiro dei prodotti e processi di reverse logistics per evitare di destinare prodotti e materiali a smaltimento.
Interventi a fine vita:
-Sensibilizzazione dei consumatori/maestranze/clienti sulle pratiche di consumo sostenibile
-Gestione dei rifiuti nel rispetto della gerarchia prevista dalle disposizione ambientali (es. prevenzione, preparazione del riutilizzo, riciclaggio, recupero di altro tipo che comprendere l'ultizzo di energia e smaltimento).</t>
    </r>
  </si>
  <si>
    <t>LINK AREA A STRESS IDRICO</t>
  </si>
  <si>
    <t>DATO 2025</t>
  </si>
  <si>
    <t>CONTROLLO DATI 2025</t>
  </si>
  <si>
    <r>
      <t xml:space="preserve">Acciaio impiegato in semilavorati (binari, travi, guard rail, reti elettrosaldate in acciaio ecc) per la realizzazione e la manutenzione dell'armamento ferroviario e infrastrutture stradali e delle altre opere metalliche (quantità acquistata e utilizzata da soggetti terzi esterni al Gruppo FS per svolgere attività o servizi per conto del Gruppo).
Se non fosse possibile reperire il dato relativo all'intero periodo di rendicontazione (2025), procedere con l'effettuazione del miglior criterio di stima possibile; ad esempio, per la rendicontazione annuale, se il dato è relativo a 10 mesi invece che 12 mesi, è possibile:
- stimare i 2 mesi mancanti basandosi sui quantitativi relativi agli stessi mesi del precedente periodo di rendicontazione;                                                                                                               
NB: tale metodo di stima è consigliabile in assenza di variazioni significative del perimetro fisico dell'organizzazione.
- stimare il quantitativo medio mensile (quantitativo/mesi disponibili) e riparametrarlo sul periodo di rendicontazione (quantitativo medio mensile X 12 mesi); 
NB: tale metodo di stima è consigliabile in presenza di variazioni significative del perimetro fisico dell'organizzazione oppure in assenza di informazioni relative al precedente periodo di rendicontazione.
Riportare </t>
    </r>
    <r>
      <rPr>
        <b/>
        <sz val="11"/>
        <rFont val="Calibri"/>
        <family val="2"/>
        <scheme val="minor"/>
      </rPr>
      <t>OBBLIGATORIAMENTE</t>
    </r>
    <r>
      <rPr>
        <sz val="11"/>
        <rFont val="Calibri"/>
        <family val="2"/>
        <scheme val="minor"/>
      </rPr>
      <t xml:space="preserve">, per il periodo di rendicontazione, nel campo "Criterio di Stima adottato" oltre al dato certo e quello stimato, il criterio di stima adottato.
È </t>
    </r>
    <r>
      <rPr>
        <b/>
        <sz val="11"/>
        <rFont val="Calibri"/>
        <family val="2"/>
        <scheme val="minor"/>
      </rPr>
      <t>OBBLIGATORIO</t>
    </r>
    <r>
      <rPr>
        <sz val="11"/>
        <rFont val="Calibri"/>
        <family val="2"/>
        <scheme val="minor"/>
      </rPr>
      <t xml:space="preserve"> inoltre confrontare il dato acquisito per l’anno 2025 con il dato fornito per l’anno 2024 (da riportare per poter effettuare un confronto) e giustificare, nell’apposito campo "Note", le motivazioni di eventuali scostamenti sostanziali.
È </t>
    </r>
    <r>
      <rPr>
        <b/>
        <sz val="11"/>
        <rFont val="Calibri"/>
        <family val="2"/>
        <scheme val="minor"/>
      </rPr>
      <t>OBBLIGATORIO</t>
    </r>
    <r>
      <rPr>
        <sz val="11"/>
        <rFont val="Calibri"/>
        <family val="2"/>
        <scheme val="minor"/>
      </rPr>
      <t xml:space="preserve"> inoltre archiviare la documentazione a supporto del dato inserito per l'anno 2025 (registri, bolle, fatture ecc) 
Per ulteriori informazioni consultare il </t>
    </r>
    <r>
      <rPr>
        <b/>
        <sz val="11"/>
        <rFont val="Calibri"/>
        <family val="2"/>
        <scheme val="minor"/>
      </rPr>
      <t>MANUALE DI COMPILAZIONE.</t>
    </r>
    <r>
      <rPr>
        <sz val="11"/>
        <rFont val="Calibri"/>
        <family val="2"/>
        <scheme val="minor"/>
      </rPr>
      <t xml:space="preserve">  </t>
    </r>
  </si>
  <si>
    <r>
      <t xml:space="preserve">Acciaio impiegato in semilavorati (binari, travi, guard rail, reti elettrosaldate in acciaio ecc), costituito tutto o in parte da materiale riciclato, per la realizzazione e la manutenzione dell'armamento ferroviario e infrastrutture stradali e delle altre opere metalliche (quantità acquistata e utilizzata da soggetti terzi esterni al Gruppo FS per svolgere attività o servizi per conto del Gruppo).  La quantità si riferisce all'intero quantitativo di materiale e non al singolo componente riciclato.
Il KPI è </t>
    </r>
    <r>
      <rPr>
        <b/>
        <sz val="11"/>
        <rFont val="Calibri"/>
        <family val="2"/>
        <scheme val="minor"/>
      </rPr>
      <t>INCLUSO</t>
    </r>
    <r>
      <rPr>
        <sz val="11"/>
        <rFont val="Calibri"/>
        <family val="2"/>
        <scheme val="minor"/>
      </rPr>
      <t xml:space="preserve"> nel KPI E5-4-10 di cui è un sottoinsieme.</t>
    </r>
    <r>
      <rPr>
        <u/>
        <sz val="11"/>
        <rFont val="Calibri"/>
        <family val="2"/>
        <scheme val="minor"/>
      </rPr>
      <t xml:space="preserv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</si>
  <si>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t>Acciaio impiegato in semilavorati o prodotti finiti (pali, mensole, ecc) per la realizzazione e la manutenzione di sistemi tecnologici ferroviari (quantità acquistata e utilizzata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</si>
  <si>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r>
      <t xml:space="preserve">Acciaio impiegato in semilavorati o prodotti finiti (pali, mensole, ecc), costituito tutto o in parte da materiale riciclato, per la realizzazione e la manutenzione di sistemi tecnologici ferroviari (quantità acquistata e utilizzata da soggetti terzi esterni al Gruppo FS per svolgere attività o serviziper contodel Gruppo).  La quantità si riferisce all'intero quantitativo di materiale e non al singolo componente riciclato.
Il KPI è </t>
    </r>
    <r>
      <rPr>
        <b/>
        <sz val="11"/>
        <rFont val="Calibri"/>
        <family val="2"/>
        <scheme val="minor"/>
      </rPr>
      <t>INCLUSO</t>
    </r>
    <r>
      <rPr>
        <sz val="11"/>
        <rFont val="Calibri"/>
        <family val="2"/>
        <scheme val="minor"/>
      </rPr>
      <t xml:space="preserve"> nel KPI E5-4-30 di cui è un sottoinsieme.
(Per i criteri di stima e di archiviazione vale quanto già dettagliato nell'indicatore "E5-4-10 - Acciaio per armamento ferroviario e infrastrutture stradali" e quanto riportato nel MANUALE DI COMPILAZIONE)</t>
    </r>
  </si>
  <si>
    <t>Acciaio - altri usi</t>
  </si>
  <si>
    <r>
      <t xml:space="preserve">Acciaio - altri usi - </t>
    </r>
    <r>
      <rPr>
        <b/>
        <u/>
        <sz val="11"/>
        <rFont val="Calibri"/>
        <family val="2"/>
        <scheme val="minor"/>
      </rPr>
      <t>di cui</t>
    </r>
    <r>
      <rPr>
        <sz val="11"/>
        <rFont val="Calibri"/>
        <family val="2"/>
        <scheme val="minor"/>
      </rPr>
      <t xml:space="preserve"> proveniente da riciclo</t>
    </r>
  </si>
  <si>
    <t>Inserire i consumi energetici dichiarati dai fornitori tramite il questionario di auto-valutazione e/o altri strumenti di monitoraggio.
(Per i criteri di stima e di archiviazione vale quanto già dettagliato nell'indicatore "E5-4-10 - Acciaio per armamento ferroviario e infrastrutture stradali" e quanto riportato nel MANUALE DI COMPILAZIONE)</t>
  </si>
  <si>
    <r>
      <t xml:space="preserve">Inserire i consumi energetici dichiarati dai fornitori tramite il questionario di auto-valutazione e/o altri strumenti di monitoraggio.
Il KPI è </t>
    </r>
    <r>
      <rPr>
        <b/>
        <sz val="11"/>
        <rFont val="Calibri"/>
        <family val="2"/>
      </rPr>
      <t>INCLUSO</t>
    </r>
    <r>
      <rPr>
        <sz val="11"/>
        <rFont val="Calibri"/>
        <family val="2"/>
      </rPr>
      <t xml:space="preserve"> nel KPI E1-5c-00 di cui è un sottoinsieme.
(Per i criteri di stima e di archiviazione vale quanto già dettagliato nell'indicatore "E5-4-10 - Acciaio per armamento ferroviario e infrastrutture stradali" e quanto riportato nel MANUALE DI COMPILAZIONE)
</t>
    </r>
  </si>
  <si>
    <t xml:space="preserve">Inserire i consumi energetici dichiarati dai fornitori tramite il questionario di auto-valutazione e/o altri strumenti di monitoraggio.
(Per i criteri di stima e di archiviazione vale quanto già dettagliato nell'indicatore "E5-4-10 - Acciaio per armamento ferroviario e infrastrutture stradali" e quanto riportato nel MANUALE DI COMPILAZIONE)
</t>
  </si>
  <si>
    <t>Inserire i consumi energetici dichiarati dai fornitori tramite il questionario di auto-valutazione e/o altri strumenti di monitoraggio.
In caso di approvvigionamento di carburante composto da una miscela di HVO puro e diesel fossile, laddove la quota di HVO puro risulti maggiore o uguale al 10% in volume,  si raccomanda di inserire in questo indicatore esclusivamente la componente fossile della miscela e nel corrispettivo indicatore (E1-5c-30 - Energia consumata dai fornitori (beni/servizi capitalizzati) - HVO (100%eco-diesel)), la percentuale di HVO puro. A titolo esemplificativo e non esaustivo, in caso di fornitura di 10.000 litri composti da una miscela di 3.000 litri diesel fossile (30%) e  7.000 litri HVO puro (70%), è richiesto di indicare 3.000 litri nel presente indicatore e 7.000 litri nel KPI E1-5c-30 - Energia consumata dai fornitori (beni/servizi capitalizzati) - HVO (100%eco-diesel).
(Per i criteri di stima e di archiviazione vale quanto già dettagliato nell'indicatore "E5-4-10 - Acciaio per armamento ferroviario e infrastrutture stradali" e quanto riportato nel MANUALE DI COMPILAZIONE)</t>
  </si>
  <si>
    <t>Inserire i consumi energetici dichiarati dai fornitori tramite il questionario di auto-valutazione e/o altri strumenti di monitoraggio.
In caso di approvvigionamento di carburante composto da una miscela di HVO puro e diesel fossile, laddove la quota di HVO puro risulti maggiore o uguale al 10% in volume,  si raccomanda di inserire in questo indicatore esclusivamente la componente della miscela di HVO puro e nel corrispettivo indicatore del Gasolio (E1-5c-15 - Energia consumata dai fornitori (beni/servizi capitalizzati) - Gasolio), la percentuale fossile. A titolo esemplificativo e non esaustivo, in caso di fornitura di 10.000 litri composti da una miscela di 3.000 litri diesel fossile (30%) e  7.000 litri HVO puro (70%), è richiesto di indicare 3.000 litri nel E1-5c-15 - Energia consumata dai fornitori (beni/servizi capitalizzati) - Gasolio e 7.000 litri nel presente KPI.
(Per i criteri di stima e di archiviazione vale quanto già dettagliato nell'indicatore "E5-4-10 - Acciaio per armamento ferroviario e infrastrutture stradali" e quanto riportato nel MANUALE DI COMPILAZIONE)</t>
  </si>
  <si>
    <t>Inserire i consumi energetici dichiarati dai fornitori tramite il questionario di auto-valutazione e/o altri strumenti di monitoraggio.
In questo KPI non va rendicontato entuale consumo di HVO, per il quale è disponibile il KPI E1-5c-30 - Energia consumata dai fornitori (beni/servizi capitalizzati) - HVO (100%eco-diesel). Si riportino, a titolo indicativo e non esaustivo, consumo di biogas, bioetanolo, pellet ecc.
(Per i criteri di stima e di archiviazione vale quanto già dettagliato nell'indicatore "E5-4-10 - Acciaio per armamento ferroviario e infrastrutture stradali" e quanto riportato nel MANUALE DI COMPILAZIONE)</t>
  </si>
  <si>
    <t>I soggetti terzi esterni al Gruppo FS, che svolgono attività o servizi per conto del Gruppo, rendicontano le seguenti informazioni:
a. una descrizione di come l'organizzazione interagisce con le risorse idriche ed il suo contesto, compreso come e dove l'acqua viene prelevata (fare riferimento a tutte le fonti di approvvigionamento utilizzate come ad es. acquedotto, acque superficiali, acque sotterranee, acque di mare o da altre fonti di approvvigionamento nel periodo di rendicontazione), l'acqua consumata (che concerne l'acqua che è stata prelevata e inserita nei prodotti o facente parte di un servizio offerto, utilizzata per irrigare aree a verde, utilizzata dall'uomo per scopi igienico-sanitari o industriali o per attività di servizio, fornita a terzi, nonchè le acque divenute rifiuto liquido e quindi inutilizzabile da altri utenti e che quindi non viene reimmessa nelle acque di superficie, acque sotterranee, acqua di mare nel corso del periodo di rendicontazione)  e scaricata (tutti gli scarichi idrici di acque reflue trattate o non trattate dell'acqua utilizzata e dell'acqua non utilizzata rilasciata in corpi idrici superficiali, in acque sotterranee, in mare, o fornita a soggetti terzi, non più utilizzata dall'organizzazione nel periodo di rendicontazione), e gli impatti correlati alle risorse idriche causati o a cui ha contribuito, o direttamente collegati ad attività, prodotti o servizi dell'organizzazione in virtù di un rapporto commerciale (ad es. impatti causati da dilavamento o ruscellamento);
b. una descrizione dell'approccio utilizzato per identificare gli impatti correlati alle risorse idriche, compresi: ambito delle valutazioni, relativi tempi e qualsiasi strumento o metodo utilizzato;
c. una descrizione di come vengano gestiti gli impatti correlati alle risorse idriche, compreso come l'organizzazione collabori con gli stakeholder per gestire in modo sostenibile le risorse idriche come risorsa condivisa e come operi con i fornitori o i clienti che ha impatti significativi sulle risorse idriche;
d. una spiegazione del processo per definire obiettivi e target in materia di risorse idriche che rientrino nella modalità di gestione dell'organizzazione e come questi siano collegati alla politica pubblica e al contesto locale di ciascuna area a stress idrico (LINK ALLA CELLA SOTTOSTANTE), ossia la capacità o incapacità di soddisfare la domanda di acqua, sia umana che ecologica.
Nell'avviare la ricerca è opportuno selezionare"ANNUAL" come "temporal resolution" (Periodo di riferimento) e come Physical Risk Quantity esclusivamente l'indicatore "WATER STRESS".La ricerca può essere seguita sia navigando nella mappa disponibile (click map) sia inserendo l'indirizzo della propria unità dichiarante (Enter address). L'area sarà individuata come soggetta a stress idrico nell'eventualità in cui il risultato della ricerca fornisca un rischio pari a "High (40%-80%)" o "Extremely High(&gt;80%)"</t>
  </si>
  <si>
    <t>Indicare il numero di casi relativi alla perdite dalla rete idrica di distribuzione interrata o fuoriterra (a qualunque uso sia destinata) riscontrati nel periodo di rendicontazione. Tale indicatore fa riferimento esclusivamente alle reti di adduzione di acque civili e industriali e non alle reti di scarico di reflui né ai rifiuti liquidi.  Nel caso in cui si riscontrassero delle perdite relative ad anni precedenti -ancora in essere - inserirlo nei commenti.
(Per i criteri di stima e di archiviazione vale quanto già dettagliato nell'indicatore "E5-4-10 - Acciaio per armamento ferroviario e infrastrutture stradali" e quanto riportato nel MANUALE DI COMPILAZIONE)</t>
  </si>
  <si>
    <r>
      <t xml:space="preserve">Indicare il volume stimato o misurato delle perdite dalla rete idrica di distribuzione interrata o fuoriterra (a qualunque uso sia destinata) riscontrati nel periodo di rendicontazione. Tale indicatore fa riferimento esclusivamente alle reti di adduzione di acque civili e industriali e non alle reti di scarico di reflui né ai rifiuti liquidi. Se stimato, descrivere il criterio utilizzato per il calcolo. 
Il KPI in oggetto fa riferimento esclusivamente alle perdite riscontrate nel periodo di rendicontazione e </t>
    </r>
    <r>
      <rPr>
        <b/>
        <u/>
        <sz val="11"/>
        <rFont val="Calibri"/>
        <family val="2"/>
        <scheme val="minor"/>
      </rPr>
      <t>NON a quelle occulte</t>
    </r>
    <r>
      <rPr>
        <sz val="11"/>
        <rFont val="Calibri"/>
        <family val="2"/>
        <scheme val="minor"/>
      </rPr>
      <t xml:space="preserve"> che invece vengono calcolate centralmente.
(Per i criteri di stima e di archiviazione vale quanto già dettagliato nell'indicatore "E5-4-10 - Acciaio per armamento ferroviario e infrastrutture stradali" e quanto riportato nel MANUALE DI COMPILAZIONE)</t>
    </r>
  </si>
  <si>
    <t>Prelievo di acqua da falde, pozzi e sorgenti impiegata per lo svolgimento di attività assimilabili alle domestiche (quantità prelevata e utilizzata da soggetti terzi esterni al Gruppo FS per svolgere attività o servizi per conto del Gruppo) come ad esempio l'acqua utilizzata per l'alimentazione umana, preparazione cibo, scopo igienico-sanitario, ritirate wc convogli e pulizia ambienti.
Note per la compilazione: Misura: procedere con la lettura dei dispositivi per la misurazione delle portate e dei volumi d’acqua derivati.
(Per i criteri di stima e di archiviazione vale quanto già dettagliato nell'indicatore "E5-4-10 - Acciaio per armamento ferroviario e infrastrutture stradali" e quanto riportato nel MANUALE DI COMPILAZIONE)</t>
  </si>
  <si>
    <t xml:space="preserve">Prelievo di acqua fornita da acquedotti pubblici o da altre Società di gestione dei servizi idrici che attraverso il consumo per lo svolgimento delle attività commerciali o legate ai processi operativi del Gruppo possa entrare in contatto con sostanze o materiali, anche inquinanti (quantità prelevata e utilizzata da soggetti terzi esterni al Gruppo FS per svolgere attività o servizi per conto del Gruppo)
Note per la compilazione: Misura: procedere con la lettura dei contatori dell'acqua. 
(Per i criteri di stima e di archiviazione vale quanto già dettagliato nell'indicatore "E5-4-10 - Acciaio per armamento ferroviario e infrastrutture stradali" e quanto riportato nel MANUALE DI COMPILAZIONE)
</t>
  </si>
  <si>
    <t>Spese sostenute per il trattamento delle acque reflue (depurazione, manutenzione degli impianti, ecc) da soggetti terzi esterni al Gruppo FS per svolgere attività o servizi per conto del Gruppo.
(Per i criteri di stima e di archiviazione vale quanto già dettagliato nell'indicatore "E5-4-10 - Acciaio per armamento ferroviario e infrastrutture stradali" e quanto riportato nel MANUALE DI COMPILAZIONE)</t>
  </si>
  <si>
    <t>Rifiuti speciali pericolosi contenenti amianto (quantità di rifiuti generati da attività di bonifica di beni e manufatti contenenti amianto da parte di ditte iscritte all'Albo Nazionale Gestori Ambientali)
Note per la compilazione: Misura: indicare il quantitativo riportato nella copia del Formulario di Identificazione dei Rifiuti (FIR) acquisita dal proprietario/responsabile (Società del Gruppo) per verificare l'avvenuto smaltimento a cura della ditta che, da prassi, risulta produttore del rifiuto.
(Per i criteri di stima e di archiviazione vale quanto già dettagliato nell'indicatore "E5-4-10 - Acciaio per armamento ferroviario e infrastrutture stradali" e quanto riportato nel MANUALE DI COMPILAZIONE)</t>
  </si>
  <si>
    <t>Investimenti per abbattimento del rumore e delle vibrazioni</t>
  </si>
  <si>
    <t>Spese per la mitigazione degli impatti (CEM, inquinamento luminoso, tutela biodiversità)</t>
  </si>
  <si>
    <t>Descrivere le misure adottate in risposta agli impatti individuati rispetto alle operazioni/lavori descritti in precedenza. Fornire informazioni sulla capacità  dell'organizzazione di rispondere adeguatamente a  potenziali problemi, e quindi a potenziali rischi che gli impatti generano sulla reputazione dell'organizzazione e/o sulla capacità di operare</t>
  </si>
  <si>
    <t>SBM-3d-105</t>
  </si>
  <si>
    <t>Investimenti per protezione della biodiversità e del paesaggio</t>
  </si>
  <si>
    <t>E5-5a-185</t>
  </si>
  <si>
    <t>E5-5a-190</t>
  </si>
  <si>
    <t>E5-5a-195</t>
  </si>
  <si>
    <t>E5-5a-200</t>
  </si>
  <si>
    <t>Terre - quantità destinata a rifiuto pericoloso – di cui a recupero</t>
  </si>
  <si>
    <t>Terre - quantità destinata a rifiuto pericoloso – di cui a smaltimento</t>
  </si>
  <si>
    <t>Terre - quantità destinata a rifiuto non pericoloso – di cui a recupero</t>
  </si>
  <si>
    <t>Terre - quantità destinata a rifiuto non pericoloso – di cui a smaltimento</t>
  </si>
  <si>
    <t>Indicare la quantità di terre gestite nel regime di rifiuto pericoloso (es. codice EER 170503*, ecc.) destinate a impianti di recupero R .
(Per i criteri di stima e di archiviazione vale quanto già dettagliato nell'indicatore "E5-4-10 - Acciaio per armamento ferroviario e infrastrutture stradali" e quanto riportato nel MANUALE DI COMPILAZIONE)</t>
  </si>
  <si>
    <t>Indicare la quantità di terre gestite nel regime di rifiuto pericoloso (es. codice EER170503*, ecc.) destinate a smaltimento (D).
(Per i criteri di stima e di archiviazione vale quanto già dettagliato nell'indicatore "E5-4-10 - Acciaio per armamento ferroviario e infrastrutture stradali" e quanto riportato nel MANUALE DI COMPILAZIONE)</t>
  </si>
  <si>
    <t>Indicare la quantità di terre gestite nel regime di rifiuto non pericoloso (es. codice EER 170504, ecc.) destinate a impianti di recupero R .
(Per i criteri di stima e di archiviazione vale quanto già dettagliato nell'indicatore "E5-4-10 - Acciaio per armamento ferroviario e infrastrutture stradali" e quanto riportato nel MANUALE DI COMPILAZIONE)</t>
  </si>
  <si>
    <t>Indicare la quantità di terre gestite nel regime di rifiuto non pericoloso (es. codice EER 170504, ecc.) destinate a smaltimento (D).
(Per i criteri di stima e di archiviazione vale quanto già dettagliato nell'indicatore "E5-4-10 - Acciaio per armamento ferroviario e infrastrutture stradali" e quanto riportato nel MANUALE DI COMPILAZIONE)</t>
  </si>
  <si>
    <t xml:space="preserve">Investimenti sostenuti dai fornitori, per la protezione e conservazione della fauna e flora selvatiche nonché del paesaggio danneggiato per azione passata o corrente. Si contemplano le attività di tutela e valorizzazione del territorio, della biodiversità,del patrimonio artistico e culturale e di compensazione (es. derivanti da una valutazione di incidenza o richieste dagli enti, quali progetti di parco urbano, ecodotti ecc.).
(Per i criteri di stima e di archiviazione vale quanto già dettagliato nell'indicatore "E5-4-10 - Acciaio per armamento ferroviario e infrastrutture stradali" e quanto riportato nel MANUALE DI COMPILAZIONE)
</t>
  </si>
  <si>
    <r>
      <t xml:space="preserve">Calcestruzzo - </t>
    </r>
    <r>
      <rPr>
        <b/>
        <u/>
        <sz val="11"/>
        <rFont val="Calibri"/>
        <family val="2"/>
        <scheme val="minor"/>
      </rPr>
      <t xml:space="preserve"> di cui </t>
    </r>
    <r>
      <rPr>
        <sz val="11"/>
        <rFont val="Calibri"/>
        <family val="2"/>
        <scheme val="minor"/>
      </rPr>
      <t>C12/15</t>
    </r>
  </si>
  <si>
    <r>
      <t xml:space="preserve">Calcestruzzo  - </t>
    </r>
    <r>
      <rPr>
        <b/>
        <u/>
        <sz val="11"/>
        <rFont val="Calibri"/>
        <family val="2"/>
        <scheme val="minor"/>
      </rPr>
      <t xml:space="preserve">di cui </t>
    </r>
    <r>
      <rPr>
        <sz val="11"/>
        <rFont val="Calibri"/>
        <family val="2"/>
        <scheme val="minor"/>
      </rPr>
      <t>C12/15 contenente inerti riciclati</t>
    </r>
  </si>
  <si>
    <r>
      <t>Calcestruzzo</t>
    </r>
    <r>
      <rPr>
        <b/>
        <u/>
        <sz val="11"/>
        <rFont val="Calibri"/>
        <family val="2"/>
        <scheme val="minor"/>
      </rPr>
      <t xml:space="preserve"> di cui </t>
    </r>
    <r>
      <rPr>
        <sz val="11"/>
        <rFont val="Calibri"/>
        <family val="2"/>
        <scheme val="minor"/>
      </rPr>
      <t>C12/15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</si>
  <si>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t>
    </r>
    <r>
      <rPr>
        <b/>
        <u/>
        <sz val="11"/>
        <rFont val="Calibri"/>
        <family val="2"/>
        <scheme val="minor"/>
      </rPr>
      <t>di cui</t>
    </r>
    <r>
      <rPr>
        <sz val="11"/>
        <rFont val="Calibri"/>
        <family val="2"/>
        <scheme val="minor"/>
      </rPr>
      <t xml:space="preserve"> C12/15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</si>
  <si>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C16/20</t>
    </r>
  </si>
  <si>
    <r>
      <t>Calcestruzzo</t>
    </r>
    <r>
      <rPr>
        <b/>
        <u/>
        <sz val="11"/>
        <rFont val="Calibri"/>
        <family val="2"/>
        <scheme val="minor"/>
      </rPr>
      <t xml:space="preserve"> di cui </t>
    </r>
    <r>
      <rPr>
        <sz val="11"/>
        <rFont val="Calibri"/>
        <family val="2"/>
        <scheme val="minor"/>
      </rPr>
      <t>C16/20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</si>
  <si>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C20/25</t>
    </r>
  </si>
  <si>
    <r>
      <t>Calcestruzzo</t>
    </r>
    <r>
      <rPr>
        <b/>
        <u/>
        <sz val="11"/>
        <rFont val="Calibri"/>
        <family val="2"/>
        <scheme val="minor"/>
      </rPr>
      <t xml:space="preserve"> di cui </t>
    </r>
    <r>
      <rPr>
        <sz val="11"/>
        <rFont val="Calibri"/>
        <family val="2"/>
        <scheme val="minor"/>
      </rPr>
      <t>C20/25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</si>
  <si>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C25/30</t>
    </r>
  </si>
  <si>
    <r>
      <t>Calcestruzzo</t>
    </r>
    <r>
      <rPr>
        <b/>
        <u/>
        <sz val="11"/>
        <rFont val="Calibri"/>
        <family val="2"/>
        <scheme val="minor"/>
      </rPr>
      <t xml:space="preserve"> di cui </t>
    </r>
    <r>
      <rPr>
        <sz val="11"/>
        <rFont val="Calibri"/>
        <family val="2"/>
        <scheme val="minor"/>
      </rPr>
      <t>C25/30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</si>
  <si>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C28/35</t>
    </r>
  </si>
  <si>
    <r>
      <t>Calcestruzzo</t>
    </r>
    <r>
      <rPr>
        <b/>
        <u/>
        <sz val="11"/>
        <rFont val="Calibri"/>
        <family val="2"/>
        <scheme val="minor"/>
      </rPr>
      <t xml:space="preserve"> di cui </t>
    </r>
    <r>
      <rPr>
        <sz val="11"/>
        <rFont val="Calibri"/>
        <family val="2"/>
        <scheme val="minor"/>
      </rPr>
      <t>C28/35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</si>
  <si>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C30/37</t>
    </r>
  </si>
  <si>
    <r>
      <t>Calcestruzzo</t>
    </r>
    <r>
      <rPr>
        <b/>
        <u/>
        <sz val="11"/>
        <rFont val="Calibri"/>
        <family val="2"/>
        <scheme val="minor"/>
      </rPr>
      <t xml:space="preserve"> di cui </t>
    </r>
    <r>
      <rPr>
        <sz val="11"/>
        <rFont val="Calibri"/>
        <family val="2"/>
        <scheme val="minor"/>
      </rPr>
      <t>C30/37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</si>
  <si>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C32/40</t>
    </r>
  </si>
  <si>
    <r>
      <t>Calcestruzzo</t>
    </r>
    <r>
      <rPr>
        <b/>
        <u/>
        <sz val="11"/>
        <rFont val="Calibri"/>
        <family val="2"/>
        <scheme val="minor"/>
      </rPr>
      <t xml:space="preserve"> di cui </t>
    </r>
    <r>
      <rPr>
        <sz val="11"/>
        <rFont val="Calibri"/>
        <family val="2"/>
        <scheme val="minor"/>
      </rPr>
      <t>C32/40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</si>
  <si>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C35/45</t>
    </r>
  </si>
  <si>
    <r>
      <t>Calcestruzzo</t>
    </r>
    <r>
      <rPr>
        <b/>
        <u/>
        <sz val="11"/>
        <rFont val="Calibri"/>
        <family val="2"/>
        <scheme val="minor"/>
      </rPr>
      <t xml:space="preserve"> di cui </t>
    </r>
    <r>
      <rPr>
        <sz val="11"/>
        <rFont val="Calibri"/>
        <family val="2"/>
        <scheme val="minor"/>
      </rPr>
      <t>C35/45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</si>
  <si>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C40/50</t>
    </r>
  </si>
  <si>
    <r>
      <t>Calcestruzzo</t>
    </r>
    <r>
      <rPr>
        <b/>
        <u/>
        <sz val="11"/>
        <rFont val="Calibri"/>
        <family val="2"/>
        <scheme val="minor"/>
      </rPr>
      <t xml:space="preserve"> di cui </t>
    </r>
    <r>
      <rPr>
        <sz val="11"/>
        <rFont val="Calibri"/>
        <family val="2"/>
        <scheme val="minor"/>
      </rPr>
      <t>C40/50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</si>
  <si>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 di cui </t>
    </r>
    <r>
      <rPr>
        <sz val="11"/>
        <rFont val="Calibri"/>
        <family val="2"/>
        <scheme val="minor"/>
      </rPr>
      <t>C45/55</t>
    </r>
  </si>
  <si>
    <r>
      <t>Calcestruzzo</t>
    </r>
    <r>
      <rPr>
        <b/>
        <u/>
        <sz val="11"/>
        <rFont val="Calibri"/>
        <family val="2"/>
        <scheme val="minor"/>
      </rPr>
      <t xml:space="preserve"> di cui </t>
    </r>
    <r>
      <rPr>
        <sz val="11"/>
        <rFont val="Calibri"/>
        <family val="2"/>
        <scheme val="minor"/>
      </rPr>
      <t>C45/55 impiegato per la realizzazione di manufatti (quantità acquistata e utilizzata da soggetti terzi esterni al Gruppo FS per svolgere attività o servizi per conto del Gruppo)
Il KPI è INCLUSO nel KPI E5-4-70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</si>
  <si>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C16/20 contenente inerti riciclati</t>
    </r>
  </si>
  <si>
    <r>
      <t xml:space="preserve">Calcestruzzo </t>
    </r>
    <r>
      <rPr>
        <b/>
        <u/>
        <sz val="11"/>
        <rFont val="Calibri"/>
        <family val="2"/>
        <scheme val="minor"/>
      </rPr>
      <t>di cui</t>
    </r>
    <r>
      <rPr>
        <sz val="11"/>
        <rFont val="Calibri"/>
        <family val="2"/>
        <scheme val="minor"/>
      </rPr>
      <t xml:space="preserve"> C16/20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</si>
  <si>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C20/25contenente inerti riciclati</t>
    </r>
  </si>
  <si>
    <r>
      <t xml:space="preserve">Calcestruzzo </t>
    </r>
    <r>
      <rPr>
        <b/>
        <u/>
        <sz val="11"/>
        <rFont val="Calibri"/>
        <family val="2"/>
        <scheme val="minor"/>
      </rPr>
      <t>di cui</t>
    </r>
    <r>
      <rPr>
        <sz val="11"/>
        <rFont val="Calibri"/>
        <family val="2"/>
        <scheme val="minor"/>
      </rPr>
      <t xml:space="preserve"> C20/25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</si>
  <si>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C25/30 contenente inerti riciclati</t>
    </r>
  </si>
  <si>
    <r>
      <t xml:space="preserve">Calcestruzzo </t>
    </r>
    <r>
      <rPr>
        <b/>
        <u/>
        <sz val="11"/>
        <rFont val="Calibri"/>
        <family val="2"/>
        <scheme val="minor"/>
      </rPr>
      <t>di cui</t>
    </r>
    <r>
      <rPr>
        <sz val="11"/>
        <rFont val="Calibri"/>
        <family val="2"/>
        <scheme val="minor"/>
      </rPr>
      <t xml:space="preserve"> C25/30impiegato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</si>
  <si>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C28/35 contenente inerti riciclati</t>
    </r>
  </si>
  <si>
    <r>
      <t xml:space="preserve">Calcestruzzo </t>
    </r>
    <r>
      <rPr>
        <b/>
        <u/>
        <sz val="11"/>
        <rFont val="Calibri"/>
        <family val="2"/>
        <scheme val="minor"/>
      </rPr>
      <t>di cui</t>
    </r>
    <r>
      <rPr>
        <sz val="11"/>
        <rFont val="Calibri"/>
        <family val="2"/>
        <scheme val="minor"/>
      </rPr>
      <t xml:space="preserve"> C28/35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</si>
  <si>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C30/37 contenente inerti riciclati</t>
    </r>
  </si>
  <si>
    <r>
      <t xml:space="preserve">Calcestruzzo </t>
    </r>
    <r>
      <rPr>
        <b/>
        <u/>
        <sz val="11"/>
        <rFont val="Calibri"/>
        <family val="2"/>
        <scheme val="minor"/>
      </rPr>
      <t>di cui</t>
    </r>
    <r>
      <rPr>
        <sz val="11"/>
        <rFont val="Calibri"/>
        <family val="2"/>
        <scheme val="minor"/>
      </rPr>
      <t xml:space="preserve"> C30/37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</si>
  <si>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C32/40 contenente inerti riciclati</t>
    </r>
  </si>
  <si>
    <r>
      <t xml:space="preserve">Calcestruzzo </t>
    </r>
    <r>
      <rPr>
        <b/>
        <u/>
        <sz val="11"/>
        <rFont val="Calibri"/>
        <family val="2"/>
        <scheme val="minor"/>
      </rPr>
      <t>di cui</t>
    </r>
    <r>
      <rPr>
        <sz val="11"/>
        <rFont val="Calibri"/>
        <family val="2"/>
        <scheme val="minor"/>
      </rPr>
      <t xml:space="preserve"> C32/40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</si>
  <si>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C35/45 contenente inerti riciclati</t>
    </r>
  </si>
  <si>
    <r>
      <t xml:space="preserve">Calcestruzzo </t>
    </r>
    <r>
      <rPr>
        <b/>
        <u/>
        <sz val="11"/>
        <rFont val="Calibri"/>
        <family val="2"/>
        <scheme val="minor"/>
      </rPr>
      <t>di cui</t>
    </r>
    <r>
      <rPr>
        <sz val="11"/>
        <rFont val="Calibri"/>
        <family val="2"/>
        <scheme val="minor"/>
      </rPr>
      <t xml:space="preserve"> C35/45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</si>
  <si>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C40/50 contenente inerti riciclati</t>
    </r>
  </si>
  <si>
    <r>
      <t xml:space="preserve">Calcestruzzo </t>
    </r>
    <r>
      <rPr>
        <b/>
        <u/>
        <sz val="11"/>
        <rFont val="Calibri"/>
        <family val="2"/>
        <scheme val="minor"/>
      </rPr>
      <t>di cui</t>
    </r>
    <r>
      <rPr>
        <sz val="11"/>
        <rFont val="Calibri"/>
        <family val="2"/>
        <scheme val="minor"/>
      </rPr>
      <t xml:space="preserve"> C40/50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</si>
  <si>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Calcestruzzo  - </t>
    </r>
    <r>
      <rPr>
        <b/>
        <u/>
        <sz val="11"/>
        <rFont val="Calibri"/>
        <family val="2"/>
        <scheme val="minor"/>
      </rPr>
      <t xml:space="preserve">di cui </t>
    </r>
    <r>
      <rPr>
        <sz val="11"/>
        <rFont val="Calibri"/>
        <family val="2"/>
        <scheme val="minor"/>
      </rPr>
      <t>C45/55 contenente inerti riciclati</t>
    </r>
  </si>
  <si>
    <r>
      <t xml:space="preserve">Calcestruzzo </t>
    </r>
    <r>
      <rPr>
        <b/>
        <u/>
        <sz val="11"/>
        <rFont val="Calibri"/>
        <family val="2"/>
        <scheme val="minor"/>
      </rPr>
      <t>di cui</t>
    </r>
    <r>
      <rPr>
        <sz val="11"/>
        <rFont val="Calibri"/>
        <family val="2"/>
        <scheme val="minor"/>
      </rPr>
      <t xml:space="preserve"> C45/55 impiegato per la realizzazione di manufatti, di cui contenente inerti riciclati (quantità acquistata e utilizzata da soggetti terzi esterni al Gruppo FS per svolgere attività o servizi per conto del Gruppo)
Il KPI è </t>
    </r>
    <r>
      <rPr>
        <b/>
        <sz val="11"/>
        <rFont val="Calibri"/>
        <family val="2"/>
        <scheme val="minor"/>
      </rPr>
      <t xml:space="preserve">INCLUSO </t>
    </r>
    <r>
      <rPr>
        <sz val="11"/>
        <rFont val="Calibri"/>
        <family val="2"/>
        <scheme val="minor"/>
      </rPr>
      <t>nel KPI E5-4-75 di cui è un sottoinsieme.
(Per i criteri di stima e di archiviazione vale quanto già dettagliato nell'indicatore "E5-4-10 - Acciaio per armamento ferroviario e infrastrutture stradali" e quanto riportato nel MANUALE DI COMPILAZIONE)</t>
    </r>
  </si>
  <si>
    <r>
      <t xml:space="preserve">Acciaio impiegato in semilavorati per la realizzazione e la manutenzione di opere infrastrutturali (i.e tondini per armatura calcestruzzo)  e per la manutenzione dei rotabili (quantità acquistata e utilizzata da soggetti terzi esterni al Gruppo FS per svolgere attività o servizi per conto del Gruppo). Questo KPI misura i consumi di acciaio non rendicontati nei KPI "Acciaio per armamento ferroviario e infrastrutture stradali" &amp; "Acciaio per sistemi tecnologici ferroviari". </t>
    </r>
    <r>
      <rPr>
        <b/>
        <sz val="11"/>
        <rFont val="Calibri"/>
        <family val="2"/>
        <scheme val="minor"/>
      </rPr>
      <t>Eventuali consumi di ferro, precedentemente rendicontati in questo KPI si possono sommare ai valori di acciaio di questo KPI, indicando i contributi (acciaio &amp; ferro) nel campo note del presente KPI.</t>
    </r>
    <r>
      <rPr>
        <sz val="11"/>
        <rFont val="Calibri"/>
        <family val="2"/>
        <scheme val="minor"/>
      </rPr>
      <t xml:space="preserve"> La quantità si riferisce all'intero quantitativo di materiale e non al singolo componente riciclato.
(Per i criteri di stima e di archiviazione vale quanto già dettagliato nell'indicatore "E5-4-10 - Acciaio per armamento ferroviario e infrastrutture stradali" e quanto riportato nel MANUALE DI COMPILAZIONE)</t>
    </r>
  </si>
  <si>
    <r>
      <t>Acciaio impiegato in semilavorati per la realizzazione e la manutenzione di opere infrastrutturali (i.e tondini per armatura calcestruzzo)  e per la manutenzione dei rotabili costituito tutto o in parte da materiale riciclato (quantità acquistata e utilizzata da soggetti terzi esterni al Gruppo FS per svolgere attività o servizi per conto del Gruppo). Questo KPI misura i consumi di acciaio non rendicontati nei KPI "Acciaio per armamento ferroviario e infrastrutture stradali di cui provenienti da riciclo" &amp; "Acciaio per sistemi tecnologici ferroviari di cui provenienti da riciclo". Eventuali consumi di ferro di cui provenienti da riciclo, precedentemente rendicontati in questo KPI si possono sommare ai valori di acciaio di questo KPI,</t>
    </r>
    <r>
      <rPr>
        <b/>
        <sz val="11"/>
        <rFont val="Calibri"/>
        <family val="2"/>
        <scheme val="minor"/>
      </rPr>
      <t xml:space="preserve"> </t>
    </r>
    <r>
      <rPr>
        <b/>
        <u/>
        <sz val="11"/>
        <rFont val="Calibri"/>
        <family val="2"/>
        <scheme val="minor"/>
      </rPr>
      <t>indicando i contributi (acciaio &amp; ferro) nel campo note del presente KPI.</t>
    </r>
    <r>
      <rPr>
        <b/>
        <sz val="11"/>
        <rFont val="Calibri"/>
        <family val="2"/>
        <scheme val="minor"/>
      </rPr>
      <t xml:space="preserve">  </t>
    </r>
    <r>
      <rPr>
        <sz val="11"/>
        <rFont val="Calibri"/>
        <family val="2"/>
        <scheme val="minor"/>
      </rPr>
      <t xml:space="preserve">La quantità si riferisce all'intero quantitativo di materiale e non al singolo componente riciclato.
Il KPI è </t>
    </r>
    <r>
      <rPr>
        <b/>
        <sz val="11"/>
        <rFont val="Calibri"/>
        <family val="2"/>
        <scheme val="minor"/>
      </rPr>
      <t>INCLUSO</t>
    </r>
    <r>
      <rPr>
        <sz val="11"/>
        <rFont val="Calibri"/>
        <family val="2"/>
        <scheme val="minor"/>
      </rPr>
      <t xml:space="preserve"> nel KPI E5-4-135 di cui è un sottoinsieme.
(Per i criteri di stima e di archiviazione vale quanto già dettagliato nell'indicatore "E5-4-10 - Acciaio per armamento ferroviario e infrastrutture stradali" e quanto riportato nel MANUALE DI COMPILAZIONE)</t>
    </r>
  </si>
  <si>
    <r>
      <t xml:space="preserve">Acque reflue scaricate in rete fognaria, gestita da fornitori pubblici o privati, provenienti da insediamenti di tipo residenziale e da servizi e derivanti prevalentemente dal metabolismo umano e da attività domestiche e acque reflue scaricate in rete fognaria provenienti da attività industriali assimilabili alle domestiche (quantità scaricata da soggetti terzi esterni al Gruppo FS per svolgere attività o servizi per conto del Gruppo).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Note per la compilazione: Misura: procedere con la lettura degli eventuali apparecchi di misurazione installati.
</t>
    </r>
    <r>
      <rPr>
        <b/>
        <sz val="11"/>
        <rFont val="Calibri"/>
        <family val="2"/>
        <scheme val="minor"/>
      </rPr>
      <t>Stima: ove non siano installati idonei apparecchi di misurazione degli scarichi si presume che le acque scaricate siano pari a quelle prelevate.</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</si>
  <si>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Acque reflue inviate a trattamento fisico, chimico e/o biologico in impianto di depurazione prima dello scarico in corpi idrici superficiali (es. fiumi, laghi, torrenti,canali...) provenienti da:
1. insediamenti di tipo residenziale;
2. servizi e derivanti prevalentemente dal metabolismo umano;
3. attività domestiche e attività industriali assimilabili alle domestiche.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Quantità scaricata da soggetti terzi esterni al Gruppo FS per svolgere attività o servizi per conto del Gruppo. 
Note per la compilazione: Misura: procedere con la lettura degli eventuali apparecchi di misurazione installati.
Il KPI è </t>
    </r>
    <r>
      <rPr>
        <b/>
        <sz val="11"/>
        <rFont val="Calibri"/>
        <family val="2"/>
        <scheme val="minor"/>
      </rPr>
      <t>INCLUSO</t>
    </r>
    <r>
      <rPr>
        <sz val="11"/>
        <rFont val="Calibri"/>
        <family val="2"/>
        <scheme val="minor"/>
      </rPr>
      <t xml:space="preserve"> nel KPI E3-4a-185 di cui è un sottoinsieme.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</si>
  <si>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Acque reflue scaricate in acque sotterranee/suolo/sottosuolo sulla base della normativa di riferimento (es. pozzi disperdenti, vasche Imhoff...) provenienti da:
1. insediamenti di tipo residenziale;
2. servizi e derivanti prevalentemente dal metabolismo umano;
3. attività domestiche e attività industriali assimilabili alle domestiche.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Quantità scaricata da soggetti terzi esterni al Gruppo FS per svolgere attività o servizi per conto del Gruppo. Note per la compilazione: Misura: procedere con la lettura degli eventuali apparecchi di misurazione installati.
Note per la compilazione: Misura: procedere con la lettura degli eventuali apparecchi di misurazione installati.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</si>
  <si>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t>Acque reflue domestiche scaricate - in acque di falda sotterranea/suolo/sottosuolo</t>
  </si>
  <si>
    <r>
      <t xml:space="preserve">Acque reflue domestiche scaricate -in acque di falda sotterranea/suolo/sottosuolo - </t>
    </r>
    <r>
      <rPr>
        <b/>
        <u/>
        <sz val="11"/>
        <rFont val="Calibri"/>
        <family val="2"/>
        <scheme val="minor"/>
      </rPr>
      <t>di cui</t>
    </r>
    <r>
      <rPr>
        <sz val="11"/>
        <rFont val="Calibri"/>
        <family val="2"/>
        <scheme val="minor"/>
      </rPr>
      <t xml:space="preserve"> inviate preliminarmente a depurazione</t>
    </r>
  </si>
  <si>
    <r>
      <t xml:space="preserve">Acque reflue inviate a trattamento fisico, chimico e/o biologico in impianto di depurazione prima dello scarico in sotterranee/suolo/sottosuolo (sulla base della normativa di riferimento) provenienti da:
1. insediamenti di tipo residenziale;
2. servizi e derivanti prevalentemente dal metabolismo umano;
3. attività domestiche e attività industriali assimilabili alle domestiche.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Quantità scaricata da soggetti terzi esterni al Gruppo FS per svolgere attività o servizi per conto del Gruppo. 
Note per la compilazione: Misura: procedere con la lettura degli eventuali apparecchi di misurazione installati.
Il KPI è </t>
    </r>
    <r>
      <rPr>
        <b/>
        <sz val="11"/>
        <rFont val="Calibri"/>
        <family val="2"/>
        <scheme val="minor"/>
      </rPr>
      <t>INCLUSO</t>
    </r>
    <r>
      <rPr>
        <sz val="11"/>
        <rFont val="Calibri"/>
        <family val="2"/>
        <scheme val="minor"/>
      </rPr>
      <t xml:space="preserve"> nel KPI E3-4a-195 di cui è un sottoinsieme.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</si>
  <si>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Acque reflue scaricate in rete fognaria, gestite da fornitori pubblici o privati, provenienti da edifici, insediamenti o installazioni (officine, impianti, ecc) in cui si svolgono attività commerciali o industriali.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Quantità scaricata da soggetti terzi esterni al Gruppo FS per svolgere attività o servizi per conto del Gruppo.
Note per la compilazione: Misura: procedere con la lettura degli eventuali apparecchi di misurazione installati.
</t>
    </r>
    <r>
      <rPr>
        <b/>
        <sz val="11"/>
        <rFont val="Calibri"/>
        <family val="2"/>
        <scheme val="minor"/>
      </rPr>
      <t xml:space="preserve">
Stima: ove non siano installati idonei apparecchi di misurazione degli scarichi si presume che le acque scaricate siano pari a quelle prelevate.</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</si>
  <si>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Acque reflue provenienti da edifici o installazioni (officine, impianti, ecc) in cui si svolgono attività commerciali o industriali inviate a trattamento fisico, chimico e/o biologico in impianto di depurazione prima dello scarico nella rete fognaria. Quantità scaricata da soggetti terzi esterni al Gruppo FS per svolgere attività o servizi per conto del Gruppo.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Note per la compilazione: Misura: procedere con la lettura degli apparecchi di misurazione installati.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Il KPI è</t>
    </r>
    <r>
      <rPr>
        <b/>
        <sz val="11"/>
        <rFont val="Calibri"/>
        <family val="2"/>
        <scheme val="minor"/>
      </rPr>
      <t xml:space="preserve"> INCLUSO</t>
    </r>
    <r>
      <rPr>
        <sz val="11"/>
        <rFont val="Calibri"/>
        <family val="2"/>
        <scheme val="minor"/>
      </rPr>
      <t xml:space="preserve"> nel KPI E3-4a-205 di cui è un sottoinsieme.
(Per i criteri di stima e di archiviazione vale quanto già dettagliato nell'indicatore "E5-4-10 - Acciaio per armamento ferroviario e infrastrutture stradali" e quanto riportato nel MANUALE DI COMPILAZIONE)</t>
    </r>
  </si>
  <si>
    <r>
      <t xml:space="preserve">Acque reflue scaricate in mare/acque salmastre, proveniente da edifici, insediamenti o installazioni (officine, impianti, ecc) in cui si svolgono attività commerciali o industriali.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</si>
  <si>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Acque reflue inviate a trattamento fisico, chimico e/o biologico in impianto di depurazione prima dello scarico in mare/acque salmastre provenienti da edifici o installazioni (officine, impianti, ecc) in cui si svolgono attività commerciali o industriali.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Note per la compilazione: Misura: procedere con la lettura degli apparecchi di misurazione installati.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Il KPI è </t>
    </r>
    <r>
      <rPr>
        <b/>
        <sz val="11"/>
        <rFont val="Calibri"/>
        <family val="2"/>
        <scheme val="minor"/>
      </rPr>
      <t>INCLUSO</t>
    </r>
    <r>
      <rPr>
        <sz val="11"/>
        <rFont val="Calibri"/>
        <family val="2"/>
        <scheme val="minor"/>
      </rPr>
      <t xml:space="preserve"> nel KPI E3-4a-215 di cui è un sottoinsieme.
(Per i criteri di stima e di archiviazione vale quanto già dettagliato nell'indicatore "E5-4-10 - Acciaio per armamento ferroviario e infrastrutture stradali" e quanto riportato nel MANUALE DI COMPILAZIONE)</t>
    </r>
  </si>
  <si>
    <r>
      <t xml:space="preserve">Acque reflue scaricate in acque di superficie, proveniente da edifici, insediamenti o installazioni (officine, impianti, ecc) in cui si svolgono attività commerciali o industriali.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Note per la compilazione: Misura: procedere con la lettura degli eventuali apparecchi di misurazione installati.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</si>
  <si>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Acque reflue provenienti da edifici o installazioni (officine, impianti, ecc) in cui si svolgono attività commerciali o industriali inviate a trattamento fisico, chimico e/o biologico in impianto di depurazione prima dello scarico nel corpo ricettore.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Note per la compilazione: Misura: procedere con la lettura degli apparecchi di misurazione installati.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Il KPI è </t>
    </r>
    <r>
      <rPr>
        <b/>
        <sz val="11"/>
        <rFont val="Calibri"/>
        <family val="2"/>
        <scheme val="minor"/>
      </rPr>
      <t>INCLUSO</t>
    </r>
    <r>
      <rPr>
        <sz val="11"/>
        <rFont val="Calibri"/>
        <family val="2"/>
        <scheme val="minor"/>
      </rPr>
      <t xml:space="preserve"> nel KPI E3-4a-225 di cui è un sottoinsieme.
(Per i criteri di stima e di archiviazione vale quanto già dettagliato nell'indicatore "E5-4-10 - Acciaio per armamento ferroviario e infrastrutture stradali" e quanto riportato nel MANUALE DI COMPILAZIONE)</t>
    </r>
  </si>
  <si>
    <t>Acque reflue industriali scaricate -  in acque di falda sotterranea/suolo/sottosuolo</t>
  </si>
  <si>
    <r>
      <t xml:space="preserve">Acque reflue scaricate in acque sotterranee/suolo/sottosuolo sulla base della normativa di riferimento, proveniente da edifici, insediamenti o installazioni (officine, impianti, ecc) in cui si svolgono attività commerciali o industriali.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
(Per i criteri di stima e di archiviazione vale quanto già dettagliato nell'indicatore "E5-4-10 - Acciaio per armamento ferroviario e infrastrutture stradali" e quanto riportato nel MANUALE DI COMPILAZIONE)</t>
    </r>
  </si>
  <si>
    <r>
      <t xml:space="preserve">Acque reflue industriali scaricate - in acque di falda sotterranea/suolo/sottosuolo - </t>
    </r>
    <r>
      <rPr>
        <b/>
        <sz val="11"/>
        <rFont val="Calibri"/>
        <family val="2"/>
        <scheme val="minor"/>
      </rPr>
      <t>di cui</t>
    </r>
    <r>
      <rPr>
        <sz val="11"/>
        <rFont val="Calibri"/>
        <family val="2"/>
        <scheme val="minor"/>
      </rPr>
      <t xml:space="preserve"> inviate preliminarmente a depurazione</t>
    </r>
  </si>
  <si>
    <r>
      <t xml:space="preserve">Acque reflue provenienti da edifici o installazioni (officine, impianti, ecc) in cui si svolgono attività commerciali o industriali inviate a trattamento fisico, chimico e/o biologico in impianto di depurazione prima dello scarico in acque di falda sotterranea/suolo/sottosuolo.
Nel dato NON devono essere contemplati i valori contenuti all'interno dei seguenti KPI: "Volume perdite dalla rete idrica distribuzione" e  "rifiuti liquidi conferiti a terzi". Inoltre, NON devono essere considerati i volumi delle acque meteoriche, poiché saranno oggetto di apposita stima effettuata centralmente sulla base delle informazioni relative alle superfici scolanti societarie. 
Note per la compilazione: Misura: procedere con la lettura degli apparecchi di misurazione installati.
</t>
    </r>
    <r>
      <rPr>
        <b/>
        <sz val="11"/>
        <rFont val="Calibri"/>
        <family val="2"/>
        <scheme val="minor"/>
      </rPr>
      <t xml:space="preserve">Stima: ove non siano installati idonei apparecchi di misurazione degli scarichi si presume che le acque scaricate siano pari a quelle prelevate.
</t>
    </r>
    <r>
      <rPr>
        <sz val="11"/>
        <rFont val="Calibri"/>
        <family val="2"/>
        <scheme val="minor"/>
      </rPr>
      <t xml:space="preserve">Il KPI è </t>
    </r>
    <r>
      <rPr>
        <b/>
        <sz val="11"/>
        <rFont val="Calibri"/>
        <family val="2"/>
        <scheme val="minor"/>
      </rPr>
      <t>INCLUSO</t>
    </r>
    <r>
      <rPr>
        <sz val="11"/>
        <rFont val="Calibri"/>
        <family val="2"/>
        <scheme val="minor"/>
      </rPr>
      <t xml:space="preserve"> nel KPI E3-4a-235 di cui è un sottoinsieme.
(Per i criteri di stima e di archiviazione vale quanto già dettagliato nell'indicatore "E5-4-10 - Acciaio per armamento ferroviario e infrastrutture stradali" e quanto riportato nel MANUALE DI COMPILAZIONE)</t>
    </r>
  </si>
  <si>
    <t>Indicare le tre principali tipologie di rifiuti speciali avviati a recupero descrivendo codice identificativo, denominazione e quantità del rifiuto - di cui all'Elenco Europeo dei Rifiuti riportato nella Decisione della Commissione 2000/532/CE del 3 maggio 2000 così come modificato dalle decisione 2014/955/UE. Le informazioni in risalita sopracitate devono essere accorpate e sintetizzate sino ad arrivare a individuare le tre principali tipologie di rifiuti a livello societario.
(Per i criteri di stima e di archiviazione vale quanto già dettagliato nell'indicatore "E5-4-10 - Acciaio per armamento ferroviario e infrastrutture stradali" e quanto riportato nel MANUALE DI COMPILAZIONE)</t>
  </si>
  <si>
    <t>Indicare le tre principali tipologie di rifiuti speciali avviati a smaltimento descrivendo codice identificativo, denominazione e quantità del rifiuto - di cui all'Elenco Europeo dei Rifiuti riportato nella Decisione della Commissione 2000/532/CE del 3 maggio 2000 così come modificato dalle decisione 2014/955/UE. Le informazioni in risalita sopracitate devono essere accorpate e sintetizzate sino ad arrivare a individuare le tre principali tipologie di rifiuti a livello societario.
(Per i criteri di stima e di archiviazione vale quanto già dettagliato nell'indicatore "E5-4-10 - Acciaio per armamento ferroviario e infrastrutture stradali" e quanto riportato nel MANUALE DI COMPILAZIONE)</t>
  </si>
  <si>
    <t>Stima: il volume complessivo degli sversamenti di sostanze pericolose (es. carburante, rifiuti liquidi, sostanze liquide); se non fosse possibile reperire il dato relativo all'intero periodo di rendicontazione, procedere con l'effettuazione del miglior criterio di stima possibile eventualmente riferendosi al quantitativo e descriverne la metodologia.
(Per i criteri di stima e di archiviazione vale quanto già dettagliato nell'indicatore "E5-4-10 - Acciaio per armamento ferroviario e infrastrutture stradali" e quanto riportato nel MANUALE DI COMPILAZIONE)</t>
  </si>
  <si>
    <t>Compilare il campo note precisando le tipologie di sanzioni e gli aspetti ambientali coinvolti (es. prelievi idrici, scarichi idrici, gestione rifiuti, ecc.)
Matrice dei controlli: Verificare che i dati dichiarati siano uguali ai dati presenti sul sistema informatico societario (qualora presente), sui report e sulle analisi effettuate.
(Per i criteri di stima e di archiviazione vale quanto già dettagliato nell'indicatore "E5-4-10 - Acciaio per armamento ferroviario e infrastrutture stradali" e quanto riportato nel MANUALE DI COMPILAZIONE)</t>
  </si>
  <si>
    <t>Spese sostenute per attività di ripristino ambientale, compresi i costi per attività di bonifica del suolo per sversamenti accidentali o di terreni o acque contaminate  o smaltimento di terre rocce da scavo contaminate. Costi sostenuti nell'anno di rendicontazione per attività di bonifica (procedimenti adottati ai sensi della Parte Quarta del dlgs 152/06) e spese sostenute per l'adozione di misure di prevenzione e protezione adottate ai sensi della Parte Sesta del dlgs 152/06.
(Per i criteri di stima e di archiviazione vale quanto già dettagliato nell'indicatore "E5-4-10 - Acciaio per armamento ferroviario e infrastrutture stradali" e quanto riportato nel MANUALE DI COMPILAZIONE)</t>
  </si>
  <si>
    <t>Investimenti sostenuti per attività di mitigazione del rumore e delle vibrazioni (attività e materiali per la realizzazione delle barriere acustiche o insonorizzazione di ricettori isolati, installazioni di solette antivibrazioni, acquisto e installazione di componenti a ridotto impatto acustico per il materiale rotabile, ecc). Ove l'investimento sia pluriennale, considerare la quota effettivamente contabilizzata nell’anno oppure se non ci sono dettagli sull’avanzamento effettivo,  ripartirlo in quote costanti su ciascun anno.
(Per i criteri di stima e di archiviazione vale quanto già dettagliato nell'indicatore "E5-4-10 - Acciaio per armamento ferroviario e infrastrutture stradali" e quanto riportato nel MANUALE DI COMPILAZIONE)</t>
  </si>
  <si>
    <t>Spese per altri interventi di mitigazione e compensazione di carattere ambientale per esempio connessi al contenimento o all'abbattimento dell'inquinamento elettromagnetico e luminoso, alla tutela e valorizzazione del territorio (compresi i siti archeologici).
(Per i criteri di stima e di archiviazione vale quanto già dettagliato nell'indicatore "E5-4-10 - Acciaio per armamento ferroviario e infrastrutture stradali" e quanto riportato nel MANUALE DI COMPILAZIONE)</t>
  </si>
  <si>
    <r>
      <t xml:space="preserve">Numero sversamenti significativi (rilascio accidentale di una sostanza pericolosa in grado di compromettere la salute umana, sul terreno, sulla vegetazione, i bacini idrici e le acque) che hanno una passività economico-finanziaria inserita nel bilancio della società, e che implicano azioni connesse alla bonifica/messa in sicurezza nell'anno di rendicontazione.
Indicatore che, se valorizzato, comporta anche la descrizione qualitativa dell'evento in Nota come indicato di seguito. </t>
    </r>
    <r>
      <rPr>
        <b/>
        <u/>
        <sz val="11"/>
        <rFont val="Calibri"/>
        <family val="2"/>
        <scheme val="minor"/>
      </rPr>
      <t>Si chiede di riportare obbligatoriamente nel campo note le seguenti informazioni aggiuntive, di norma  riportate nella comunicazione effettuata agli Enti (art. 242 comma 1, art. 249, art. 304 comma 2 – D.lgs. 152/2006) e di allegare la notifica agli Enti e la Scheda Dati Sicurezza (SDS) del prodotto rilasciato nell'ambiente:</t>
    </r>
    <r>
      <rPr>
        <sz val="11"/>
        <rFont val="Calibri"/>
        <family val="2"/>
        <scheme val="minor"/>
      </rPr>
      <t xml:space="preserve">
i. luogo dello sversamento;
ii. stima o misura della quantità sversata o fuoriuscita e relativo metodo di misura;
iii. materiale dello sversamento, categorizzato per: fuoriuscite di petrolio (nel suolo o in superfici d'acqua), fuoriuscite di carburanti (nel suolo o in superfici d'acqua), fuoriuscite di rifiuti (nel suolo o in superfici d'acqua), fuoriuscite di sostanze chimiche (soprattutto nel suolo o in superfici d'acqua) e altro (da precisare da parte dell'organizzazione);
iv. descrizione evoluzione nel tempo dello sversamento;
v. impatto dello sversamento.
(Per i criteri di stima e di archiviazione vale quanto già dettagliato nell'indicatore "E5-4-10 - Acciaio per armamento ferroviario e infrastrutture stradali" e quanto riportato nel MANUALE DI COMPILAZIONE)</t>
    </r>
  </si>
  <si>
    <t>Rifiuti speciali non pericolosi inviati a recupero derivanti da lavorazioni industriali, attività di demolizione/costruzione, attività commerciali, attività di servizio, attività sanitarie e altre attività (quantità prodotta da fornitori esterni al Gruppo FS per svolgere attività o servizi per conto del Gruppo)
Note per la compilazione: Misura: indicare i valori derivanti dalle operazioni di peso su bilancia dei rifiuti inviati a recupero iscritti nel periodo di rendicontazione. In assenza della possibilità di pesare su bilancia i rifiuti inviati a recupero, inserire il relativo valore riportato nella quarta copia e nella seconda copia (nuovo modello), di ritorno, del Formulario di Identificazione dei Rifiuti (FIR). 
Stima: qualora non fosse possibile effettuare la misurazione, ad esempio qualora non si disponga della possibilità di pesare i rifiuti autonomamente su bilancia e la quarta copia e nella seconda copia (nuovo modello) del FIR non sia giunta in tempo per essere utilizzata, procedere con l'effettuazione del miglior criterio di stima possibile; a titolo esemplificativo, nell’ipotesi considerata sarà possibile stimare il peso utilizzando i dati relativi ai rifiuti inviati a recupero contenuti nella prima copia del FIR.
(Per i criteri di stima e di archiviazione vale quanto già dettagliato nell'indicatore "E5-4-10 - Acciaio per armamento ferroviario e infrastrutture stradali" e quanto riportato nel MANUALE DI COMPILAZIONE)</t>
  </si>
  <si>
    <t>Rifiuti speciali non pericolosi inviati a smaltimento derivanti da lavorazioni industriali, attività di demolizione/costruzione, attività commerciali, attività di servizio, attività sanitarie e altre attività (quantità prodotta da fornitori esternial Gruppo FS per svolgere attività o servizi per conto del Gruppo)
Note per la compilazione: Misura: indicare i valori derivanti dalle operazioni di peso su bilancia dei rifiuti inviati a smaltimento iscritti nel periodo di rendicontazione. In assenza della possibilità di pesare su bilancia i rifiuti inviati a smaltimento, inserire il relativo valore riportato nella quarta copia e nella seconda copia (nuovo modello), di ritorno, del Formulario di Identificazione dei Rifiuti (FIR). 
Stima: qualora non fosse possibile effettuare la misurazione, ad esempio qualora non si disponga della possibilità di pesare i rifiuti autonomamente su bilancia e la quarta copia e nella seconda copia (nuovo modello) del FIR non sia giunta in tempo per essere utilizzata, procedere con l'effettuazione del miglior criterio di stima possibile; a titolo esemplificativo, nell’ipotesi considerata sarà possibile stimare il peso utilizzando i dati relativi ai rifiuti inviati a smaltimento contenuti nella prima copia del FIR.
(Per i criteri di stima e di archiviazione vale quanto già dettagliato nell'indicatore "E5-4-10 - Acciaio per armamento ferroviario e infrastrutture stradali" e quanto riportato nel MANUALE DI COMPILAZIONE)</t>
  </si>
  <si>
    <t>Rifiuti speciali pericolosi inviati a recupero derivanti da lavorazioni industriali, attività di demolizione/costruzione, attività commerciali, attività di servizio, attività sanitarie e altre attività (quantità prodotta da fornitori esterni al Gruppo FS per svolgere attività o servizi per conto del Gruppo)
Note per la compilazione: Misura: indicare i valori derivanti dalle operazioni di peso su bilancia dei rifiuti inviati a recupero iscritti nel periodo di rendicontazione. In assenza della possibilità di pesare su bilancia i rifiuti inviati a recupero, inserire il relativo valore riportato nella quarta copia e nella seconda copia (nuovo modello), di ritorno, del Formulario di Identificazione dei Rifiuti (FIR). 
Stima: qualora non fosse possibile effettuare la misurazione, ad esempio qualora non si disponga della possibilità di pesare i rifiuti autonomamente su bilancia e la quarta copia e nella seconda copia (nuovo modello) del FIR non sia giunta in tempo per essere utilizzata, procedere con l'effettuazione del miglior criterio di stima possibile; a titolo esemplificativo, nell’ipotesi considerata sarà possibile stimare il peso utilizzando i dati relativi ai rifiuti inviati a recupero contenuti nella prima copia del FIR.
(Per i criteri di stima e di archiviazione vale quanto già dettagliato nell'indicatore "E5-4-10 - Acciaio per armamento ferroviario e infrastrutture stradali" e quanto riportato nel MANUALE DI COMPILAZIONE)</t>
  </si>
  <si>
    <t>Rifiuti speciali pericolosi inviati a smaltimento derivanti da lavorazioni industriali, attività di demolizione/costruzione, attività commerciali, attività di servizio, attività sanitarie e altre attività (quantità prodotta da fornitori esterni al Gruppo FS per svolgere attività o servizi per conto del Gruppo)
Note per la compilazione: Misura: indicare i valori derivanti dalle operazioni di peso su bilancia dei rifiuti inviati a recupero iscritti nel periodo di rendicontazione. In assenza della possibilità di pesare su bilancia i rifiuti inviati a recupero, inserire il relativo valore riportato nella quarta copia e nella seconda copia (nuovo modello), di ritorno, del Formulario di Identificazione dei Rifiuti (FIR). 
Stima: qualora non fosse possibile effettuare la misurazione, ad esempio qualora non si disponga della possibilità di pesare i rifiuti autonomamente su bilancia e la quarta copia e nella seconda copia (nuovo modello) del FIR non sia giunta in tempo per essere utilizzata, procedere con l'effettuazione del miglior criterio di stima possibile; a titolo esemplificativo, nell’ipotesi considerata sarà possibile stimare il peso utilizzando i dati relativi ai rifiuti inviati a recupero contenuti nella prima copia del FIR.
(Per i criteri di stima e di archiviazione vale quanto già dettagliato nell'indicatore "E5-4-10 - Acciaio per armamento ferroviario e infrastrutture stradali" e quanto riportato nel MANUALE DI COMPILAZIONE)</t>
  </si>
  <si>
    <t>Spese sostenute per il trattamento e lo smaltimento dei rifiuti (deposito temporaneo, trasporto, imposte,  smaltimento/recupero, imposte TA.RI ecc).
In questo KPI non sono da considerare le spese sostenute per la gestione e smaltimento dei rifiuti provenienti da bonifiche e ripristini ambientali (da inserire esclusivamente nell’indicatore “SBM-3d-55 - Spese per la mitigazione degli impatti - Bonifiche e ripristino ambientale”).
(Per i criteri di stima e di archiviazione vale quanto già dettagliato nell'indicatore "E5-4-10 - Acciaio per armamento ferroviario e infrastrutture stradali" e quanto riportato nel MANUALE DI COMPILAZIONE)</t>
  </si>
  <si>
    <t>Spese sostenute, da soggetti terzi esterni al Gruppo FS per svolgere attività o servizi per conto del Gruppo, per l'approvvigionamento idrico da pubblico acquedotto e eventuali fonti di approvvigionamento autonomo nell'anno di rendicontazione relative a tutte le destinazioni d'uso. Il dato deve essere dichiarato dall'intestatario dell'utenza idrica/concessione prelievo.
(Per i criteri di stima e di archiviazione vale quanto già dettagliato nell'indicatore "E5-4-10 - Acciaio per armamento ferroviario e infrastrutture stradali" e quanto riportato nel MANUALE DI COMPILAZIONE)</t>
  </si>
  <si>
    <t>Esecuzione in appalto dei lavori di realizzazione delle opere sostitutive per la soppressione dei P.L. ai km 122+850 della Linea Ferroviaria Metaponto – Reggio Calabria e 0+564 della Linea Sibari - Cosenza in Comune di Cassano All’Ionio
CUP J19G01000000001 - CIG 751934147D</t>
  </si>
  <si>
    <t>X</t>
  </si>
  <si>
    <t>O</t>
  </si>
  <si>
    <t>Dato a tutto ottobre 339,34 ton</t>
  </si>
  <si>
    <t>Dato a tutto ottobre 45,48 MWh. Stimati ultimi 2 mesi</t>
  </si>
  <si>
    <t>no</t>
  </si>
  <si>
    <t>Gestione nel deposito temporaneo, supervisione nel trasporto e nell'avvio a recupero o smaltimento dei rifiuti L'azienda svolge periodicamente corsi di formazione per una corretta gestione e classificazione dei rifiuti. (ad esempio simulazione e corretta procesura di sversamenti di prodotti inquinanti o rifiuti pericolosi). Si sottolinea come in virtù  della natura e lo sfondo della propria attività economica organizzata, l'azienda NON utilizza rifiuti classificati pericolosi.</t>
  </si>
  <si>
    <t>170101 ton 827
170302 ton 364
170504  ton 21.483
170904 ton 2.785</t>
  </si>
  <si>
    <t xml:space="preserve">Dato ricavato dal costo trattamento e smaltimento / tonnellata </t>
  </si>
  <si>
    <t xml:space="preserve">Nell'avvio a recupero o smaltimento dei rifiuti l'azienda svolge periodicamente corsi di formazione per una corretta gestione e classificazione dei rifiuti. Nell'acquisto di materiali per svolgere le attività, per direttiva aziendale, si predilige materiale con le milgiori caratteristiche di sostenibilità e longevità presente sul mercato.  L'azienda si impegna reprevedere, ove tecnicamente possibile, nelle specifiche tecniche dei prodotti o dei servizi da acquistare, caratteristiche prestazionali e funzionali adeguate ad assicurare finalità di tutela ambientale,adottando procedure e comportamenti coerenti nell'ottica dei Sistemi di Gestione Ambientale, alla luce dei risultati delle valutazioni degli impatti ambientali.                                      I rifiuti prodotti dall'azienda per espletare le proprie attività sono gestiti da un soggetto terzo, soggetto terzo che rispetta i criteri ed i dettati normativi; (si ripete) che l'azienda supervisiona il trasporto e l'avvio a recupero dei rifiufi. </t>
  </si>
  <si>
    <t>Il dato a tutto ottobre è pari a 23098,72 ton. Stimati i mesi novembre e dicembre</t>
  </si>
  <si>
    <t>Dato a tutto ottobre</t>
  </si>
  <si>
    <t>170101 ton 160
170504  ton 22740,4
170904 ton 198,32</t>
  </si>
  <si>
    <t>La Morfù S.r.l. si impegna a rispettare i diritti delle comunità locali e di contribuire alla loro realizzazione, anche mediante la promozione di attività di consultazione libera e informata. In questo ambito, la Morfu’ S.r.l. dedica particolare attenzione alle comunità più vulnerabili, anche attraverso la promozione di progetti di sviluppo locale a beneficio di dette comunità. In particolar modo, nell’ideazione e realizzazione dei progetti infrastrutturali, l’azienda si impegna a tenere in dovuta considerazione, all’interno di opportune valutazioni di impatto ambientale e sociale, della sua impronta ambientale e del rispetto dei Diritti Umani nell’area dove il progetto è previsto.  Qualora l’implementazione del progetto possa determinare ulteriori modiche o necessità, l’obiettivo è di minimizzare l’impatto, attraverso il loro coinvolgimento e adeguate politiche di compensazione. Prendendo come riferimento i Principi Volontari su Sicurezza e Diritti Umani, l’azienda si impegna a garantire che le forze di sicurezza private che operano a protezione del personale e delle proprietà dell’azienda nelle aree di attività, agiscano in modo coerente con le leggi nazionali applicabili e le regole e gli standard internazionali, incoraggiando allo stesso tempo le forze di pubblica sicurezza ad agire allo stesso modo. Inoltre l'azienda si impegna a che i suoi prodotti e servizi non compromettano la salute e l’integrità fisica dei suoi clienti, per quanto ragionevolmente prevedibile.
Con costanza e competenza, l’azienda forma i dipendenti affinché siano consapevoli, rispettino e proteggano i diritti delle comunità locali direttamente interessate dalle nostre attività.</t>
  </si>
  <si>
    <t>Qualora chiunque, siano essi dipendenti o persone esterne, ritenessero che si sia prodotto un effetto negativo, e quindi si necessità di un reclamo possono segnalarlo alla direzione centrale aziendale. Le segnalazioni posso essere inviate: 
• Via e-mai all’indirizzo di posta elettronica certificata  amministrazione@morfusrl.it. 
• In loco nell’attività di cantiere presso il responsabile designato. Nella gestione delle segnalazioni, l’amministrazione agisce in modo da garantire i segnalanti contro qualsiasi tipo di ritorsione intesa come atto che possa dar adito anche al solo sospetto di essere una forma di discriminazione o penalizzazione a suo carico. È inoltre assicurata la riservatezza dell’identità del segnalante, fatti salvi gli obblighi di legge. Qualora a seguito di una segnalazione si accertasse una violazione, sarà attivata la medesima procedura prevista nel Codice Etico.</t>
  </si>
  <si>
    <t xml:space="preserve">Nessuna Operazione/Lavori con impatto negativo è stata creata. </t>
  </si>
  <si>
    <t>Dato fino al ottobre 300 mc  Stimati novembre e dicembre</t>
  </si>
  <si>
    <t>il dato risulta stimato sulla base del valore dell'anno precedente, in quanto non si è in possesso dell'avviso di pagamento relativo al 2025</t>
  </si>
  <si>
    <t>Dati da fatture a tutto ottobre : 60775,74 litri</t>
  </si>
  <si>
    <t>L'azienda adotta una politica rigorosa in termini di rispetto per l'ambiente, il risparmio delle risorse idriche, attraverso sia corsi di formazione sia attraverso una corretta valutazione delle quantità da utilizzare, è oggetto di continuo aggiornamento per i dipendenti. Inoltre il Direttore Tecnico di cantiere effettua numerose valutazioni quantitaviti e qualitativi al fine di ridurre al minimo il consumo idrico nel cantiere ogni qual volta ce ne sia necessità. 
A riprova di ciò tramite circolare interna l'azienda impone:
 • Ridurre al minimo le sostanze inquinanti utilizzate nelle lavorazioni e nelle pulizie dei vari locali;
• Impedire che tali inquinanti vengano rilasciate in corpi idrici e sistemi di scarico;
• Utilizzare attrezzature che comportino un basso uso di acqua e di sostanze inquinanti;
• Revisionare periodicamente le attrezzature al fine di impedire l'eccessivo consumo e gli sprechi d'acqua;</t>
  </si>
  <si>
    <t>L'azienda si è impegnata, nel rispetto delle previsioni contrattuali:
• alla limitazione del consumo energetico, ove possibile;
• al ripristino delle aree di cantiere a fine lavori, in modo da riqualificare il territorio e riportare l'ambiente il più possibile allo status quo ante con accortezze di migliore efficienza energetica;
• a coinvolgere e motivare tutto il personale, attraverso azioni di informazione e formazione sulle tematiche energetiche ed ambientali.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</si>
</sst>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name val="Calibri"/>
      <family val="2"/>
      <scheme val="minor"/>
    </font>
    <font>
      <u/>
      <sz val="11"/>
      <name val="Calibri"/>
      <family val="2"/>
      <scheme val="minor"/>
    </font>
    <font>
      <b/>
      <sz val="11"/>
      <name val="Calibri"/>
      <family val="2"/>
      <scheme val="minor"/>
    </font>
    <font>
      <b/>
      <u/>
      <sz val="11"/>
      <name val="Calibri"/>
      <family val="2"/>
      <scheme val="minor"/>
    </font>
    <font>
      <sz val="11"/>
      <name val="Calibri"/>
      <family val="2"/>
    </font>
    <font>
      <sz val="20"/>
      <color theme="1"/>
      <name val="Calibri"/>
      <family val="2"/>
      <scheme val="minor"/>
    </font>
    <font>
      <sz val="16"/>
      <color theme="1"/>
      <name val="Calibri"/>
      <family val="2"/>
      <scheme val="minor"/>
    </font>
    <font>
      <b/>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b/>
      <sz val="11"/>
      <name val="Calibri"/>
      <family val="2"/>
    </font>
    <font>
      <b/>
      <u/>
      <sz val="11"/>
      <color theme="1"/>
      <name val="Calibri"/>
      <family val="2"/>
      <scheme val="minor"/>
    </font>
    <font>
      <u/>
      <sz val="11"/>
      <color theme="10"/>
      <name val="Calibri"/>
      <family val="2"/>
      <scheme val="minor"/>
    </font>
    <font>
      <sz val="14"/>
      <name val="Calibri"/>
      <family val="2"/>
      <scheme val="minor"/>
    </font>
    <font>
      <b/>
      <sz val="12"/>
      <color theme="1"/>
      <name val="Calibri"/>
      <family val="2"/>
      <scheme val="minor"/>
    </font>
    <font>
      <b/>
      <sz val="14"/>
      <color theme="1"/>
      <name val="Calibri"/>
      <family val="2"/>
      <scheme val="minor"/>
    </font>
    <font>
      <b/>
      <sz val="14"/>
      <name val="Calibri"/>
      <family val="2"/>
      <scheme val="minor"/>
    </font>
    <font>
      <b/>
      <sz val="10"/>
      <name val="Calibri"/>
      <family val="2"/>
      <scheme val="minor"/>
    </font>
    <font>
      <b/>
      <sz val="12"/>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71">
    <xf numFmtId="0" fontId="0" fillId="0" borderId="0" xfId="0"/>
    <xf numFmtId="0" fontId="0" fillId="0" borderId="0" xfId="0" applyProtection="1">
      <protection locked="0"/>
    </xf>
    <xf numFmtId="0" fontId="10" fillId="0" borderId="1" xfId="0" applyFont="1" applyBorder="1" applyAlignment="1" applyProtection="1">
      <alignment horizontal="center" vertical="center"/>
      <protection locked="0"/>
    </xf>
    <xf numFmtId="0" fontId="0" fillId="0" borderId="1" xfId="0" applyBorder="1" applyAlignment="1" applyProtection="1">
      <alignment vertical="center"/>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0" fillId="0" borderId="1" xfId="0" applyFont="1" applyBorder="1" applyAlignment="1">
      <alignment horizontal="center" vertical="center"/>
    </xf>
    <xf numFmtId="0" fontId="5" fillId="0" borderId="1" xfId="0" applyFont="1" applyBorder="1" applyAlignment="1">
      <alignment horizontal="left" vertical="center" wrapText="1"/>
    </xf>
    <xf numFmtId="0" fontId="8"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1"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vertical="center"/>
    </xf>
    <xf numFmtId="0" fontId="5" fillId="0" borderId="1" xfId="0" applyFont="1" applyBorder="1" applyAlignment="1">
      <alignment horizontal="center" vertical="center" wrapText="1"/>
    </xf>
    <xf numFmtId="49" fontId="1" fillId="0" borderId="1" xfId="0" applyNumberFormat="1" applyFont="1" applyBorder="1" applyAlignment="1">
      <alignment horizontal="left" vertical="center" wrapText="1"/>
    </xf>
    <xf numFmtId="0" fontId="14" fillId="0" borderId="0" xfId="1" applyFill="1" applyAlignment="1" applyProtection="1">
      <alignment vertical="center"/>
      <protection locked="0"/>
    </xf>
    <xf numFmtId="0" fontId="14" fillId="0" borderId="1" xfId="1" applyFill="1" applyBorder="1" applyAlignment="1" applyProtection="1">
      <alignment horizontal="left" vertical="center" wrapText="1"/>
    </xf>
    <xf numFmtId="0" fontId="1" fillId="0" borderId="1" xfId="0" quotePrefix="1" applyFont="1" applyBorder="1" applyAlignment="1">
      <alignment horizontal="left" vertical="center" wrapText="1"/>
    </xf>
    <xf numFmtId="0" fontId="0" fillId="0" borderId="0" xfId="0" applyAlignment="1">
      <alignment horizontal="center" vertical="center"/>
    </xf>
    <xf numFmtId="0" fontId="5" fillId="0" borderId="1" xfId="0" quotePrefix="1"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15" fillId="0" borderId="1" xfId="0" applyFont="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0" borderId="1" xfId="0" applyFont="1" applyBorder="1" applyAlignment="1">
      <alignment vertical="center"/>
    </xf>
    <xf numFmtId="0" fontId="1" fillId="0" borderId="0" xfId="0" applyFont="1" applyProtection="1">
      <protection locked="0"/>
    </xf>
    <xf numFmtId="0" fontId="0" fillId="0" borderId="1" xfId="0"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0" fillId="0" borderId="0" xfId="0" applyAlignment="1" applyProtection="1">
      <alignment horizontal="center"/>
      <protection locked="0"/>
    </xf>
    <xf numFmtId="0" fontId="11" fillId="0" borderId="1" xfId="0" applyFont="1" applyBorder="1" applyAlignment="1" applyProtection="1">
      <alignment vertical="center" wrapText="1"/>
      <protection locked="0"/>
    </xf>
    <xf numFmtId="0" fontId="17" fillId="0" borderId="1" xfId="0" applyFont="1" applyBorder="1" applyAlignment="1" applyProtection="1">
      <alignment horizontal="left" vertical="center" wrapText="1"/>
      <protection locked="0"/>
    </xf>
    <xf numFmtId="0" fontId="0" fillId="0" borderId="1" xfId="0" applyBorder="1" applyAlignment="1" applyProtection="1">
      <alignment vertical="center" wrapText="1"/>
      <protection locked="0"/>
    </xf>
    <xf numFmtId="0" fontId="3" fillId="0" borderId="1" xfId="0" applyFont="1" applyBorder="1" applyAlignment="1" applyProtection="1">
      <alignment vertical="center"/>
      <protection locked="0"/>
    </xf>
    <xf numFmtId="0" fontId="16" fillId="3" borderId="1" xfId="0" applyFont="1" applyFill="1" applyBorder="1" applyAlignment="1" applyProtection="1">
      <alignment vertical="center" wrapText="1"/>
      <protection locked="0"/>
    </xf>
    <xf numFmtId="0" fontId="11" fillId="0" borderId="1" xfId="0" applyFont="1" applyBorder="1" applyAlignment="1" applyProtection="1">
      <alignment horizontal="left" vertical="center" wrapText="1"/>
      <protection locked="0"/>
    </xf>
    <xf numFmtId="0" fontId="17" fillId="0" borderId="1" xfId="0" applyFont="1" applyBorder="1" applyAlignment="1" applyProtection="1">
      <alignment horizontal="center" vertical="center"/>
      <protection locked="0"/>
    </xf>
    <xf numFmtId="0" fontId="16"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18" fillId="0" borderId="1" xfId="0" applyFont="1" applyBorder="1" applyAlignment="1" applyProtection="1">
      <alignment horizontal="center" vertical="center"/>
      <protection locked="0"/>
    </xf>
    <xf numFmtId="0" fontId="19" fillId="0" borderId="1"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12" fillId="0" borderId="1" xfId="0" applyFont="1" applyBorder="1" applyAlignment="1" applyProtection="1">
      <alignment horizontal="center" vertical="center"/>
      <protection locked="0"/>
    </xf>
    <xf numFmtId="0" fontId="11" fillId="0" borderId="0" xfId="0" applyFont="1" applyProtection="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protection locked="0"/>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cellXfs>
  <cellStyles count="2">
    <cellStyle name="Collegamento ipertestuale" xfId="1" builtinId="8"/>
    <cellStyle name="Normale"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ri.org/applications/aqueduct/water-risk-atl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BBD3-579C-4452-875B-E6C1D55FCECE}">
  <sheetPr>
    <pageSetUpPr fitToPage="1"/>
  </sheetPr>
  <dimension ref="A1:P127"/>
  <sheetViews>
    <sheetView tabSelected="1" zoomScale="60" zoomScaleNormal="60" workbookViewId="0">
      <pane xSplit="2" ySplit="3" topLeftCell="C57" activePane="bottomRight" state="frozen"/>
      <selection pane="topRight" activeCell="C1" sqref="C1"/>
      <selection pane="bottomLeft" activeCell="A4" sqref="A4"/>
      <selection pane="bottomRight" activeCell="F58" sqref="F58:F59"/>
    </sheetView>
  </sheetViews>
  <sheetFormatPr defaultColWidth="9.140625" defaultRowHeight="15" x14ac:dyDescent="0.25"/>
  <cols>
    <col min="1" max="1" width="12.5703125" style="4" customWidth="1"/>
    <col min="2" max="2" width="45" style="5" customWidth="1"/>
    <col min="3" max="3" width="174.28515625" style="5" bestFit="1" customWidth="1"/>
    <col min="4" max="4" width="12.42578125" style="4" customWidth="1"/>
    <col min="5" max="5" width="20.140625" style="1" customWidth="1"/>
    <col min="6" max="6" width="81.140625" style="46" customWidth="1"/>
    <col min="7" max="7" width="29.85546875" style="1" customWidth="1"/>
    <col min="8" max="8" width="12.140625" style="32" customWidth="1"/>
    <col min="9" max="9" width="11.85546875" style="32" customWidth="1"/>
    <col min="10" max="10" width="24.5703125" style="1" customWidth="1"/>
    <col min="11" max="11" width="46.85546875" style="1" customWidth="1"/>
    <col min="12" max="12" width="15.140625" style="1" customWidth="1"/>
    <col min="13" max="14" width="9.140625" style="1"/>
    <col min="15" max="15" width="31.85546875" style="1" customWidth="1"/>
    <col min="16" max="16384" width="9.140625" style="1"/>
  </cols>
  <sheetData>
    <row r="1" spans="1:12" ht="67.900000000000006" customHeight="1" x14ac:dyDescent="0.25">
      <c r="A1" s="65" t="s">
        <v>71</v>
      </c>
      <c r="B1" s="66"/>
      <c r="C1" s="37" t="s">
        <v>372</v>
      </c>
      <c r="D1" s="67" t="s">
        <v>72</v>
      </c>
      <c r="E1" s="67"/>
      <c r="F1" s="67"/>
      <c r="G1" s="67"/>
      <c r="H1" s="67"/>
      <c r="I1" s="68"/>
      <c r="J1" s="68"/>
      <c r="K1" s="68"/>
      <c r="L1" s="68"/>
    </row>
    <row r="2" spans="1:12" x14ac:dyDescent="0.25">
      <c r="A2" s="63" t="s">
        <v>73</v>
      </c>
      <c r="B2" s="63" t="s">
        <v>74</v>
      </c>
      <c r="C2" s="63" t="s">
        <v>75</v>
      </c>
      <c r="D2" s="63" t="s">
        <v>76</v>
      </c>
      <c r="E2" s="63" t="s">
        <v>77</v>
      </c>
      <c r="F2" s="69" t="s">
        <v>261</v>
      </c>
      <c r="G2" s="63" t="s">
        <v>105</v>
      </c>
      <c r="H2" s="63" t="s">
        <v>78</v>
      </c>
      <c r="I2" s="63"/>
      <c r="J2" s="63" t="s">
        <v>79</v>
      </c>
      <c r="K2" s="63" t="s">
        <v>80</v>
      </c>
      <c r="L2" s="63" t="s">
        <v>262</v>
      </c>
    </row>
    <row r="3" spans="1:12" x14ac:dyDescent="0.25">
      <c r="A3" s="63"/>
      <c r="B3" s="63"/>
      <c r="C3" s="63"/>
      <c r="D3" s="63"/>
      <c r="E3" s="64"/>
      <c r="F3" s="70"/>
      <c r="G3" s="64"/>
      <c r="H3" s="8" t="s">
        <v>81</v>
      </c>
      <c r="I3" s="8" t="s">
        <v>82</v>
      </c>
      <c r="J3" s="64"/>
      <c r="K3" s="64"/>
      <c r="L3" s="64"/>
    </row>
    <row r="4" spans="1:12" ht="270" customHeight="1" x14ac:dyDescent="0.25">
      <c r="A4" s="12" t="s">
        <v>106</v>
      </c>
      <c r="B4" s="13" t="s">
        <v>107</v>
      </c>
      <c r="C4" s="14" t="s">
        <v>263</v>
      </c>
      <c r="D4" s="15" t="s">
        <v>1</v>
      </c>
      <c r="E4" s="9" t="s">
        <v>84</v>
      </c>
      <c r="F4" s="45">
        <v>0</v>
      </c>
      <c r="G4" s="2">
        <v>0</v>
      </c>
      <c r="H4" s="30"/>
      <c r="I4" s="30" t="s">
        <v>373</v>
      </c>
      <c r="J4" s="3"/>
      <c r="K4" s="3"/>
      <c r="L4" s="6" t="str">
        <f>IF(F4&lt;F5,"ERRORE"," ")</f>
        <v xml:space="preserve"> </v>
      </c>
    </row>
    <row r="5" spans="1:12" ht="136.15" customHeight="1" x14ac:dyDescent="0.25">
      <c r="A5" s="12" t="s">
        <v>108</v>
      </c>
      <c r="B5" s="14" t="s">
        <v>109</v>
      </c>
      <c r="C5" s="14" t="s">
        <v>264</v>
      </c>
      <c r="D5" s="15" t="s">
        <v>1</v>
      </c>
      <c r="E5" s="9" t="s">
        <v>84</v>
      </c>
      <c r="F5" s="39">
        <v>0</v>
      </c>
      <c r="G5" s="2">
        <v>0</v>
      </c>
      <c r="H5" s="30"/>
      <c r="I5" s="30" t="s">
        <v>373</v>
      </c>
      <c r="J5" s="3"/>
      <c r="K5" s="3"/>
      <c r="L5" s="6" t="str">
        <f>IF(F5&gt;F4,"ERRORE"," ")</f>
        <v xml:space="preserve"> </v>
      </c>
    </row>
    <row r="6" spans="1:12" ht="81.599999999999994" customHeight="1" x14ac:dyDescent="0.25">
      <c r="A6" s="12" t="s">
        <v>110</v>
      </c>
      <c r="B6" s="14" t="s">
        <v>46</v>
      </c>
      <c r="C6" s="14" t="s">
        <v>265</v>
      </c>
      <c r="D6" s="15" t="s">
        <v>1</v>
      </c>
      <c r="E6" s="9" t="s">
        <v>84</v>
      </c>
      <c r="F6" s="39">
        <v>0</v>
      </c>
      <c r="G6" s="2">
        <v>0</v>
      </c>
      <c r="H6" s="30"/>
      <c r="I6" s="30" t="s">
        <v>373</v>
      </c>
      <c r="J6" s="3"/>
      <c r="K6" s="3"/>
      <c r="L6" s="6" t="str">
        <f>IF(F6&lt;F7,"ERRORE"," ")</f>
        <v xml:space="preserve"> </v>
      </c>
    </row>
    <row r="7" spans="1:12" ht="119.45" customHeight="1" x14ac:dyDescent="0.25">
      <c r="A7" s="12" t="s">
        <v>111</v>
      </c>
      <c r="B7" s="14" t="s">
        <v>93</v>
      </c>
      <c r="C7" s="14" t="s">
        <v>266</v>
      </c>
      <c r="D7" s="15" t="s">
        <v>1</v>
      </c>
      <c r="E7" s="9" t="s">
        <v>84</v>
      </c>
      <c r="F7" s="39">
        <v>0</v>
      </c>
      <c r="G7" s="2">
        <v>0</v>
      </c>
      <c r="H7" s="30"/>
      <c r="I7" s="30" t="s">
        <v>373</v>
      </c>
      <c r="J7" s="3"/>
      <c r="K7" s="3"/>
      <c r="L7" s="6" t="str">
        <f>IF(F7&gt;F6,"ERRORE"," ")</f>
        <v xml:space="preserve"> </v>
      </c>
    </row>
    <row r="8" spans="1:12" ht="84.6" customHeight="1" x14ac:dyDescent="0.25">
      <c r="A8" s="12" t="s">
        <v>112</v>
      </c>
      <c r="B8" s="14" t="s">
        <v>47</v>
      </c>
      <c r="C8" s="14" t="s">
        <v>113</v>
      </c>
      <c r="D8" s="15" t="s">
        <v>1</v>
      </c>
      <c r="E8" s="9" t="s">
        <v>84</v>
      </c>
      <c r="F8" s="39">
        <v>0</v>
      </c>
      <c r="G8" s="2">
        <v>0</v>
      </c>
      <c r="H8" s="30"/>
      <c r="I8" s="30" t="s">
        <v>373</v>
      </c>
      <c r="J8" s="3"/>
      <c r="K8" s="3"/>
      <c r="L8" s="6" t="str">
        <f>IF(F8&lt;F9,"ERRORE"," ")</f>
        <v xml:space="preserve"> </v>
      </c>
    </row>
    <row r="9" spans="1:12" ht="117" customHeight="1" x14ac:dyDescent="0.25">
      <c r="A9" s="12" t="s">
        <v>131</v>
      </c>
      <c r="B9" s="14" t="s">
        <v>94</v>
      </c>
      <c r="C9" s="14" t="s">
        <v>132</v>
      </c>
      <c r="D9" s="15" t="s">
        <v>1</v>
      </c>
      <c r="E9" s="9" t="s">
        <v>84</v>
      </c>
      <c r="F9" s="39">
        <v>0</v>
      </c>
      <c r="G9" s="2">
        <v>0</v>
      </c>
      <c r="H9" s="30"/>
      <c r="I9" s="30" t="s">
        <v>373</v>
      </c>
      <c r="J9" s="3"/>
      <c r="K9" s="3"/>
      <c r="L9" s="6" t="str">
        <f>IF(F9&gt;F8,"ERRORE"," ")</f>
        <v xml:space="preserve"> </v>
      </c>
    </row>
    <row r="10" spans="1:12" ht="68.45" customHeight="1" x14ac:dyDescent="0.25">
      <c r="A10" s="12" t="s">
        <v>133</v>
      </c>
      <c r="B10" s="14" t="s">
        <v>48</v>
      </c>
      <c r="C10" s="14" t="s">
        <v>114</v>
      </c>
      <c r="D10" s="15" t="s">
        <v>1</v>
      </c>
      <c r="E10" s="9" t="s">
        <v>84</v>
      </c>
      <c r="F10" s="39">
        <v>8257</v>
      </c>
      <c r="G10" s="2">
        <v>6903</v>
      </c>
      <c r="H10" s="30"/>
      <c r="I10" s="30" t="s">
        <v>373</v>
      </c>
      <c r="J10" s="3"/>
      <c r="K10" s="3"/>
      <c r="L10" s="6" t="str">
        <f>IF(OR(F10&lt;&gt;SUM(F11:F20),F10&lt;F21),"ERRORE"," ")</f>
        <v xml:space="preserve"> </v>
      </c>
    </row>
    <row r="11" spans="1:12" ht="108" customHeight="1" x14ac:dyDescent="0.25">
      <c r="A11" s="12"/>
      <c r="B11" s="14" t="s">
        <v>300</v>
      </c>
      <c r="C11" s="14" t="s">
        <v>302</v>
      </c>
      <c r="D11" s="15" t="s">
        <v>1</v>
      </c>
      <c r="E11" s="9" t="s">
        <v>84</v>
      </c>
      <c r="F11" s="39">
        <v>1620.35</v>
      </c>
      <c r="G11" s="2" t="s">
        <v>374</v>
      </c>
      <c r="H11" s="30"/>
      <c r="I11" s="30" t="s">
        <v>373</v>
      </c>
      <c r="J11" s="3"/>
      <c r="K11" s="3"/>
      <c r="L11" s="6" t="str">
        <f t="shared" ref="L11:L20" si="0">IF(F11&lt;F22,"ERRORE"," ")</f>
        <v xml:space="preserve"> </v>
      </c>
    </row>
    <row r="12" spans="1:12" ht="108" customHeight="1" x14ac:dyDescent="0.25">
      <c r="A12" s="12"/>
      <c r="B12" s="14" t="s">
        <v>304</v>
      </c>
      <c r="C12" s="14" t="s">
        <v>305</v>
      </c>
      <c r="D12" s="15" t="s">
        <v>1</v>
      </c>
      <c r="E12" s="9" t="s">
        <v>84</v>
      </c>
      <c r="F12" s="39" t="s">
        <v>374</v>
      </c>
      <c r="G12" s="2" t="s">
        <v>374</v>
      </c>
      <c r="H12" s="30"/>
      <c r="I12" s="30" t="s">
        <v>373</v>
      </c>
      <c r="J12" s="3"/>
      <c r="K12" s="3"/>
      <c r="L12" s="6" t="str">
        <f t="shared" si="0"/>
        <v xml:space="preserve"> </v>
      </c>
    </row>
    <row r="13" spans="1:12" ht="108" customHeight="1" x14ac:dyDescent="0.25">
      <c r="A13" s="12"/>
      <c r="B13" s="14" t="s">
        <v>306</v>
      </c>
      <c r="C13" s="14" t="s">
        <v>307</v>
      </c>
      <c r="D13" s="15" t="s">
        <v>1</v>
      </c>
      <c r="E13" s="9" t="s">
        <v>84</v>
      </c>
      <c r="F13" s="39" t="s">
        <v>374</v>
      </c>
      <c r="G13" s="2" t="s">
        <v>374</v>
      </c>
      <c r="H13" s="30"/>
      <c r="I13" s="30" t="s">
        <v>373</v>
      </c>
      <c r="J13" s="3"/>
      <c r="K13" s="3"/>
      <c r="L13" s="6" t="str">
        <f t="shared" si="0"/>
        <v xml:space="preserve"> </v>
      </c>
    </row>
    <row r="14" spans="1:12" ht="108" customHeight="1" x14ac:dyDescent="0.25">
      <c r="A14" s="12"/>
      <c r="B14" s="14" t="s">
        <v>308</v>
      </c>
      <c r="C14" s="14" t="s">
        <v>309</v>
      </c>
      <c r="D14" s="15" t="s">
        <v>1</v>
      </c>
      <c r="E14" s="9" t="s">
        <v>84</v>
      </c>
      <c r="F14" s="39">
        <v>335.8</v>
      </c>
      <c r="G14" s="2" t="s">
        <v>374</v>
      </c>
      <c r="H14" s="30"/>
      <c r="I14" s="30" t="s">
        <v>373</v>
      </c>
      <c r="J14" s="3"/>
      <c r="K14" s="3"/>
      <c r="L14" s="6" t="str">
        <f t="shared" si="0"/>
        <v xml:space="preserve"> </v>
      </c>
    </row>
    <row r="15" spans="1:12" ht="108" customHeight="1" x14ac:dyDescent="0.25">
      <c r="A15" s="12"/>
      <c r="B15" s="14" t="s">
        <v>310</v>
      </c>
      <c r="C15" s="14" t="s">
        <v>311</v>
      </c>
      <c r="D15" s="15" t="s">
        <v>1</v>
      </c>
      <c r="E15" s="9" t="s">
        <v>84</v>
      </c>
      <c r="F15" s="39" t="s">
        <v>374</v>
      </c>
      <c r="G15" s="2" t="s">
        <v>374</v>
      </c>
      <c r="H15" s="30"/>
      <c r="I15" s="30" t="s">
        <v>373</v>
      </c>
      <c r="J15" s="3"/>
      <c r="K15" s="3"/>
      <c r="L15" s="6" t="str">
        <f t="shared" si="0"/>
        <v xml:space="preserve"> </v>
      </c>
    </row>
    <row r="16" spans="1:12" ht="108" customHeight="1" x14ac:dyDescent="0.25">
      <c r="A16" s="12"/>
      <c r="B16" s="14" t="s">
        <v>312</v>
      </c>
      <c r="C16" s="14" t="s">
        <v>313</v>
      </c>
      <c r="D16" s="15" t="s">
        <v>1</v>
      </c>
      <c r="E16" s="9" t="s">
        <v>84</v>
      </c>
      <c r="F16" s="39">
        <v>0</v>
      </c>
      <c r="G16" s="2">
        <v>0</v>
      </c>
      <c r="H16" s="30"/>
      <c r="I16" s="30" t="s">
        <v>373</v>
      </c>
      <c r="J16" s="3"/>
      <c r="K16" s="3"/>
      <c r="L16" s="6" t="str">
        <f t="shared" si="0"/>
        <v xml:space="preserve"> </v>
      </c>
    </row>
    <row r="17" spans="1:12" ht="108" customHeight="1" x14ac:dyDescent="0.25">
      <c r="A17" s="12"/>
      <c r="B17" s="14" t="s">
        <v>314</v>
      </c>
      <c r="C17" s="14" t="s">
        <v>315</v>
      </c>
      <c r="D17" s="15" t="s">
        <v>1</v>
      </c>
      <c r="E17" s="9" t="s">
        <v>84</v>
      </c>
      <c r="F17" s="39">
        <v>6300.85</v>
      </c>
      <c r="G17" s="2">
        <v>0</v>
      </c>
      <c r="H17" s="30"/>
      <c r="I17" s="30" t="s">
        <v>373</v>
      </c>
      <c r="J17" s="3"/>
      <c r="K17" s="3"/>
      <c r="L17" s="6" t="str">
        <f t="shared" si="0"/>
        <v xml:space="preserve"> </v>
      </c>
    </row>
    <row r="18" spans="1:12" ht="108" customHeight="1" x14ac:dyDescent="0.25">
      <c r="A18" s="12"/>
      <c r="B18" s="14" t="s">
        <v>316</v>
      </c>
      <c r="C18" s="14" t="s">
        <v>317</v>
      </c>
      <c r="D18" s="15" t="s">
        <v>1</v>
      </c>
      <c r="E18" s="9" t="s">
        <v>84</v>
      </c>
      <c r="F18" s="39">
        <v>0</v>
      </c>
      <c r="G18" s="2">
        <v>0</v>
      </c>
      <c r="H18" s="30"/>
      <c r="I18" s="30" t="s">
        <v>373</v>
      </c>
      <c r="J18" s="3"/>
      <c r="K18" s="3"/>
      <c r="L18" s="6" t="str">
        <f t="shared" si="0"/>
        <v xml:space="preserve"> </v>
      </c>
    </row>
    <row r="19" spans="1:12" ht="108" customHeight="1" x14ac:dyDescent="0.25">
      <c r="A19" s="12"/>
      <c r="B19" s="14" t="s">
        <v>318</v>
      </c>
      <c r="C19" s="14" t="s">
        <v>319</v>
      </c>
      <c r="D19" s="15" t="s">
        <v>1</v>
      </c>
      <c r="E19" s="9" t="s">
        <v>84</v>
      </c>
      <c r="F19" s="39">
        <v>0</v>
      </c>
      <c r="G19" s="2">
        <v>0</v>
      </c>
      <c r="H19" s="30"/>
      <c r="I19" s="30" t="s">
        <v>373</v>
      </c>
      <c r="J19" s="3"/>
      <c r="K19" s="3"/>
      <c r="L19" s="6" t="str">
        <f t="shared" si="0"/>
        <v xml:space="preserve"> </v>
      </c>
    </row>
    <row r="20" spans="1:12" ht="108" customHeight="1" x14ac:dyDescent="0.25">
      <c r="A20" s="12"/>
      <c r="B20" s="14" t="s">
        <v>320</v>
      </c>
      <c r="C20" s="14" t="s">
        <v>321</v>
      </c>
      <c r="D20" s="15" t="s">
        <v>1</v>
      </c>
      <c r="E20" s="9" t="s">
        <v>84</v>
      </c>
      <c r="F20" s="39">
        <v>0</v>
      </c>
      <c r="G20" s="2">
        <v>0</v>
      </c>
      <c r="H20" s="30"/>
      <c r="I20" s="30" t="s">
        <v>373</v>
      </c>
      <c r="J20" s="3"/>
      <c r="K20" s="3"/>
      <c r="L20" s="6" t="str">
        <f t="shared" si="0"/>
        <v xml:space="preserve"> </v>
      </c>
    </row>
    <row r="21" spans="1:12" ht="108" customHeight="1" x14ac:dyDescent="0.25">
      <c r="A21" s="12" t="s">
        <v>134</v>
      </c>
      <c r="B21" s="14" t="s">
        <v>95</v>
      </c>
      <c r="C21" s="14" t="s">
        <v>135</v>
      </c>
      <c r="D21" s="15" t="s">
        <v>1</v>
      </c>
      <c r="E21" s="9" t="s">
        <v>84</v>
      </c>
      <c r="F21" s="39">
        <v>0</v>
      </c>
      <c r="G21" s="2">
        <v>0</v>
      </c>
      <c r="H21" s="30"/>
      <c r="I21" s="30" t="s">
        <v>373</v>
      </c>
      <c r="J21" s="3"/>
      <c r="K21" s="3"/>
      <c r="L21" s="6" t="str">
        <f>IF(OR(F21&lt;&gt;SUM(F22:F31),F21&gt;F10),"ERRORE"," ")</f>
        <v xml:space="preserve"> </v>
      </c>
    </row>
    <row r="22" spans="1:12" ht="108" customHeight="1" x14ac:dyDescent="0.25">
      <c r="A22" s="12"/>
      <c r="B22" s="14" t="s">
        <v>301</v>
      </c>
      <c r="C22" s="14" t="s">
        <v>303</v>
      </c>
      <c r="D22" s="15" t="s">
        <v>1</v>
      </c>
      <c r="E22" s="9" t="s">
        <v>84</v>
      </c>
      <c r="F22" s="39">
        <v>0</v>
      </c>
      <c r="G22" s="2">
        <v>0</v>
      </c>
      <c r="H22" s="30"/>
      <c r="I22" s="30" t="s">
        <v>373</v>
      </c>
      <c r="J22" s="3"/>
      <c r="K22" s="3"/>
      <c r="L22" s="6" t="str">
        <f t="shared" ref="L22:L31" si="1">IF(F22&gt;F11,"ERRORE"," ")</f>
        <v xml:space="preserve"> </v>
      </c>
    </row>
    <row r="23" spans="1:12" ht="108" customHeight="1" x14ac:dyDescent="0.25">
      <c r="A23" s="12"/>
      <c r="B23" s="14" t="s">
        <v>322</v>
      </c>
      <c r="C23" s="14" t="s">
        <v>323</v>
      </c>
      <c r="D23" s="15" t="s">
        <v>1</v>
      </c>
      <c r="E23" s="9" t="s">
        <v>84</v>
      </c>
      <c r="F23" s="39">
        <v>0</v>
      </c>
      <c r="G23" s="2">
        <v>0</v>
      </c>
      <c r="H23" s="30"/>
      <c r="I23" s="30" t="s">
        <v>373</v>
      </c>
      <c r="J23" s="3"/>
      <c r="K23" s="3"/>
      <c r="L23" s="6" t="str">
        <f t="shared" si="1"/>
        <v xml:space="preserve"> </v>
      </c>
    </row>
    <row r="24" spans="1:12" ht="108" customHeight="1" x14ac:dyDescent="0.25">
      <c r="A24" s="12"/>
      <c r="B24" s="14" t="s">
        <v>324</v>
      </c>
      <c r="C24" s="14" t="s">
        <v>325</v>
      </c>
      <c r="D24" s="15" t="s">
        <v>1</v>
      </c>
      <c r="E24" s="9" t="s">
        <v>84</v>
      </c>
      <c r="F24" s="39">
        <v>0</v>
      </c>
      <c r="G24" s="2">
        <v>0</v>
      </c>
      <c r="H24" s="30"/>
      <c r="I24" s="30" t="s">
        <v>373</v>
      </c>
      <c r="J24" s="3"/>
      <c r="K24" s="3"/>
      <c r="L24" s="6" t="str">
        <f t="shared" si="1"/>
        <v xml:space="preserve"> </v>
      </c>
    </row>
    <row r="25" spans="1:12" ht="108" customHeight="1" x14ac:dyDescent="0.25">
      <c r="A25" s="12"/>
      <c r="B25" s="14" t="s">
        <v>326</v>
      </c>
      <c r="C25" s="14" t="s">
        <v>327</v>
      </c>
      <c r="D25" s="15" t="s">
        <v>1</v>
      </c>
      <c r="E25" s="9" t="s">
        <v>84</v>
      </c>
      <c r="F25" s="39">
        <v>0</v>
      </c>
      <c r="G25" s="2">
        <v>0</v>
      </c>
      <c r="H25" s="30"/>
      <c r="I25" s="30" t="s">
        <v>373</v>
      </c>
      <c r="J25" s="3"/>
      <c r="K25" s="3"/>
      <c r="L25" s="6" t="str">
        <f t="shared" si="1"/>
        <v xml:space="preserve"> </v>
      </c>
    </row>
    <row r="26" spans="1:12" ht="108" customHeight="1" x14ac:dyDescent="0.25">
      <c r="A26" s="12"/>
      <c r="B26" s="14" t="s">
        <v>328</v>
      </c>
      <c r="C26" s="14" t="s">
        <v>329</v>
      </c>
      <c r="D26" s="15" t="s">
        <v>1</v>
      </c>
      <c r="E26" s="9" t="s">
        <v>84</v>
      </c>
      <c r="F26" s="39">
        <v>0</v>
      </c>
      <c r="G26" s="2">
        <v>0</v>
      </c>
      <c r="H26" s="30"/>
      <c r="I26" s="30" t="s">
        <v>373</v>
      </c>
      <c r="J26" s="3"/>
      <c r="K26" s="3"/>
      <c r="L26" s="6" t="str">
        <f>IF(F26&gt;F15,"ERRORE"," ")</f>
        <v xml:space="preserve"> </v>
      </c>
    </row>
    <row r="27" spans="1:12" ht="108" customHeight="1" x14ac:dyDescent="0.25">
      <c r="A27" s="12"/>
      <c r="B27" s="14" t="s">
        <v>330</v>
      </c>
      <c r="C27" s="14" t="s">
        <v>331</v>
      </c>
      <c r="D27" s="15" t="s">
        <v>1</v>
      </c>
      <c r="E27" s="9" t="s">
        <v>84</v>
      </c>
      <c r="F27" s="39">
        <v>0</v>
      </c>
      <c r="G27" s="2">
        <v>0</v>
      </c>
      <c r="H27" s="30"/>
      <c r="I27" s="30" t="s">
        <v>373</v>
      </c>
      <c r="J27" s="3"/>
      <c r="K27" s="3"/>
      <c r="L27" s="6" t="str">
        <f>IF(F27&gt;F16,"ERRORE"," ")</f>
        <v xml:space="preserve"> </v>
      </c>
    </row>
    <row r="28" spans="1:12" ht="108" customHeight="1" x14ac:dyDescent="0.25">
      <c r="A28" s="12"/>
      <c r="B28" s="14" t="s">
        <v>332</v>
      </c>
      <c r="C28" s="14" t="s">
        <v>333</v>
      </c>
      <c r="D28" s="15" t="s">
        <v>1</v>
      </c>
      <c r="E28" s="9" t="s">
        <v>84</v>
      </c>
      <c r="F28" s="39">
        <v>0</v>
      </c>
      <c r="G28" s="2">
        <v>0</v>
      </c>
      <c r="H28" s="30"/>
      <c r="I28" s="30" t="s">
        <v>373</v>
      </c>
      <c r="J28" s="3"/>
      <c r="K28" s="3"/>
      <c r="L28" s="6" t="str">
        <f t="shared" si="1"/>
        <v xml:space="preserve"> </v>
      </c>
    </row>
    <row r="29" spans="1:12" ht="108" customHeight="1" x14ac:dyDescent="0.25">
      <c r="A29" s="12"/>
      <c r="B29" s="14" t="s">
        <v>334</v>
      </c>
      <c r="C29" s="14" t="s">
        <v>335</v>
      </c>
      <c r="D29" s="15" t="s">
        <v>1</v>
      </c>
      <c r="E29" s="9" t="s">
        <v>84</v>
      </c>
      <c r="F29" s="39">
        <v>0</v>
      </c>
      <c r="G29" s="2">
        <v>0</v>
      </c>
      <c r="H29" s="30"/>
      <c r="I29" s="30" t="s">
        <v>373</v>
      </c>
      <c r="J29" s="3"/>
      <c r="K29" s="3"/>
      <c r="L29" s="6" t="str">
        <f t="shared" si="1"/>
        <v xml:space="preserve"> </v>
      </c>
    </row>
    <row r="30" spans="1:12" ht="108" customHeight="1" x14ac:dyDescent="0.25">
      <c r="A30" s="12"/>
      <c r="B30" s="14" t="s">
        <v>336</v>
      </c>
      <c r="C30" s="14" t="s">
        <v>337</v>
      </c>
      <c r="D30" s="15" t="s">
        <v>1</v>
      </c>
      <c r="E30" s="9" t="s">
        <v>84</v>
      </c>
      <c r="F30" s="39">
        <v>0</v>
      </c>
      <c r="G30" s="2">
        <v>0</v>
      </c>
      <c r="H30" s="30"/>
      <c r="I30" s="30" t="s">
        <v>373</v>
      </c>
      <c r="J30" s="3"/>
      <c r="K30" s="3"/>
      <c r="L30" s="6" t="str">
        <f t="shared" si="1"/>
        <v xml:space="preserve"> </v>
      </c>
    </row>
    <row r="31" spans="1:12" ht="108" customHeight="1" x14ac:dyDescent="0.25">
      <c r="A31" s="12"/>
      <c r="B31" s="14" t="s">
        <v>338</v>
      </c>
      <c r="C31" s="14" t="s">
        <v>339</v>
      </c>
      <c r="D31" s="15" t="s">
        <v>1</v>
      </c>
      <c r="E31" s="9" t="s">
        <v>84</v>
      </c>
      <c r="F31" s="39">
        <v>0</v>
      </c>
      <c r="G31" s="2">
        <v>0</v>
      </c>
      <c r="H31" s="30"/>
      <c r="I31" s="30" t="s">
        <v>373</v>
      </c>
      <c r="J31" s="3"/>
      <c r="K31" s="3"/>
      <c r="L31" s="6" t="str">
        <f t="shared" si="1"/>
        <v xml:space="preserve"> </v>
      </c>
    </row>
    <row r="32" spans="1:12" ht="136.9" customHeight="1" x14ac:dyDescent="0.25">
      <c r="A32" s="12" t="s">
        <v>171</v>
      </c>
      <c r="B32" s="14" t="s">
        <v>267</v>
      </c>
      <c r="C32" s="14" t="s">
        <v>340</v>
      </c>
      <c r="D32" s="15" t="s">
        <v>1</v>
      </c>
      <c r="E32" s="9" t="s">
        <v>84</v>
      </c>
      <c r="F32" s="39">
        <f>(339.34/10)*12</f>
        <v>407.20799999999997</v>
      </c>
      <c r="G32" s="2">
        <v>421.5</v>
      </c>
      <c r="H32" s="30" t="s">
        <v>373</v>
      </c>
      <c r="I32" s="30"/>
      <c r="J32" s="33" t="s">
        <v>375</v>
      </c>
      <c r="K32" s="3"/>
      <c r="L32" s="6" t="str">
        <f>IF(F32&lt;F33,"ERRORE"," ")</f>
        <v xml:space="preserve"> </v>
      </c>
    </row>
    <row r="33" spans="1:12" ht="168.6" customHeight="1" x14ac:dyDescent="0.25">
      <c r="A33" s="12" t="s">
        <v>172</v>
      </c>
      <c r="B33" s="14" t="s">
        <v>268</v>
      </c>
      <c r="C33" s="14" t="s">
        <v>341</v>
      </c>
      <c r="D33" s="15" t="s">
        <v>1</v>
      </c>
      <c r="E33" s="9" t="s">
        <v>84</v>
      </c>
      <c r="F33" s="39">
        <v>0</v>
      </c>
      <c r="G33" s="2">
        <v>0</v>
      </c>
      <c r="H33" s="30"/>
      <c r="I33" s="30" t="s">
        <v>373</v>
      </c>
      <c r="J33" s="3"/>
      <c r="K33" s="3"/>
      <c r="L33" s="6" t="str">
        <f>IF(F33&gt;F32,"ERRORE"," ")</f>
        <v xml:space="preserve"> </v>
      </c>
    </row>
    <row r="34" spans="1:12" ht="96" customHeight="1" x14ac:dyDescent="0.25">
      <c r="A34" s="12" t="s">
        <v>136</v>
      </c>
      <c r="B34" s="14" t="s">
        <v>49</v>
      </c>
      <c r="C34" s="14" t="s">
        <v>119</v>
      </c>
      <c r="D34" s="15" t="s">
        <v>1</v>
      </c>
      <c r="E34" s="9" t="s">
        <v>84</v>
      </c>
      <c r="F34" s="39">
        <v>570.4</v>
      </c>
      <c r="G34" s="2">
        <v>0</v>
      </c>
      <c r="H34" s="30"/>
      <c r="I34" s="30" t="s">
        <v>373</v>
      </c>
      <c r="J34" s="3"/>
      <c r="K34" s="3"/>
      <c r="L34" s="6" t="str">
        <f>IF(F34&lt;F35,"ERRORE"," ")</f>
        <v xml:space="preserve"> </v>
      </c>
    </row>
    <row r="35" spans="1:12" ht="112.15" customHeight="1" x14ac:dyDescent="0.25">
      <c r="A35" s="12" t="s">
        <v>137</v>
      </c>
      <c r="B35" s="14" t="s">
        <v>96</v>
      </c>
      <c r="C35" s="14" t="s">
        <v>138</v>
      </c>
      <c r="D35" s="15" t="s">
        <v>1</v>
      </c>
      <c r="E35" s="9" t="s">
        <v>84</v>
      </c>
      <c r="F35" s="39">
        <v>0</v>
      </c>
      <c r="G35" s="2">
        <v>0</v>
      </c>
      <c r="H35" s="30"/>
      <c r="I35" s="30" t="s">
        <v>373</v>
      </c>
      <c r="J35" s="3"/>
      <c r="K35" s="3"/>
      <c r="L35" s="6" t="str">
        <f>IF(F35&gt;F34,"ERRORE"," ")</f>
        <v xml:space="preserve"> </v>
      </c>
    </row>
    <row r="36" spans="1:12" ht="84.6" customHeight="1" x14ac:dyDescent="0.25">
      <c r="A36" s="12" t="s">
        <v>139</v>
      </c>
      <c r="B36" s="14" t="s">
        <v>50</v>
      </c>
      <c r="C36" s="14" t="s">
        <v>115</v>
      </c>
      <c r="D36" s="15" t="s">
        <v>1</v>
      </c>
      <c r="E36" s="9" t="s">
        <v>84</v>
      </c>
      <c r="F36" s="39">
        <v>0</v>
      </c>
      <c r="G36" s="2">
        <v>0</v>
      </c>
      <c r="H36" s="30"/>
      <c r="I36" s="30" t="s">
        <v>373</v>
      </c>
      <c r="J36" s="3"/>
      <c r="K36" s="3"/>
      <c r="L36" s="6" t="str">
        <f>IF(F36&lt;F37,"ERRORE"," ")</f>
        <v xml:space="preserve"> </v>
      </c>
    </row>
    <row r="37" spans="1:12" ht="144" customHeight="1" x14ac:dyDescent="0.25">
      <c r="A37" s="12" t="s">
        <v>140</v>
      </c>
      <c r="B37" s="14" t="s">
        <v>97</v>
      </c>
      <c r="C37" s="14" t="s">
        <v>141</v>
      </c>
      <c r="D37" s="15" t="s">
        <v>1</v>
      </c>
      <c r="E37" s="9" t="s">
        <v>84</v>
      </c>
      <c r="F37" s="39">
        <v>0</v>
      </c>
      <c r="G37" s="2">
        <v>0</v>
      </c>
      <c r="H37" s="30"/>
      <c r="I37" s="30" t="s">
        <v>373</v>
      </c>
      <c r="J37" s="3"/>
      <c r="K37" s="3"/>
      <c r="L37" s="6" t="str">
        <f>IF(F37&gt;F36,"ERRORE"," ")</f>
        <v xml:space="preserve"> </v>
      </c>
    </row>
    <row r="38" spans="1:12" ht="136.15" customHeight="1" x14ac:dyDescent="0.25">
      <c r="A38" s="12" t="s">
        <v>142</v>
      </c>
      <c r="B38" s="14" t="s">
        <v>51</v>
      </c>
      <c r="C38" s="14" t="s">
        <v>116</v>
      </c>
      <c r="D38" s="15" t="s">
        <v>1</v>
      </c>
      <c r="E38" s="9" t="s">
        <v>84</v>
      </c>
      <c r="F38" s="39">
        <v>0</v>
      </c>
      <c r="G38" s="2">
        <v>0</v>
      </c>
      <c r="H38" s="30"/>
      <c r="I38" s="30" t="s">
        <v>373</v>
      </c>
      <c r="J38" s="3"/>
      <c r="K38" s="3"/>
      <c r="L38" s="6" t="str">
        <f>IF(F38&lt;F39,"ERRORE"," ")</f>
        <v xml:space="preserve"> </v>
      </c>
    </row>
    <row r="39" spans="1:12" ht="136.15" customHeight="1" x14ac:dyDescent="0.25">
      <c r="A39" s="12" t="s">
        <v>143</v>
      </c>
      <c r="B39" s="14" t="s">
        <v>98</v>
      </c>
      <c r="C39" s="14" t="s">
        <v>144</v>
      </c>
      <c r="D39" s="15" t="s">
        <v>1</v>
      </c>
      <c r="E39" s="9" t="s">
        <v>84</v>
      </c>
      <c r="F39" s="39">
        <v>0</v>
      </c>
      <c r="G39" s="2">
        <v>0</v>
      </c>
      <c r="H39" s="30"/>
      <c r="I39" s="30" t="s">
        <v>373</v>
      </c>
      <c r="J39" s="3"/>
      <c r="K39" s="3"/>
      <c r="L39" s="6" t="str">
        <f>IF(F39&gt;F38,"ERRORE"," ")</f>
        <v xml:space="preserve"> </v>
      </c>
    </row>
    <row r="40" spans="1:12" ht="136.15" customHeight="1" x14ac:dyDescent="0.25">
      <c r="A40" s="12" t="s">
        <v>145</v>
      </c>
      <c r="B40" s="14" t="s">
        <v>52</v>
      </c>
      <c r="C40" s="14" t="s">
        <v>117</v>
      </c>
      <c r="D40" s="15" t="s">
        <v>1</v>
      </c>
      <c r="E40" s="9" t="s">
        <v>84</v>
      </c>
      <c r="F40" s="39">
        <v>0</v>
      </c>
      <c r="G40" s="2">
        <v>0</v>
      </c>
      <c r="H40" s="30"/>
      <c r="I40" s="30" t="s">
        <v>373</v>
      </c>
      <c r="J40" s="3"/>
      <c r="K40" s="3"/>
      <c r="L40" s="16"/>
    </row>
    <row r="41" spans="1:12" ht="136.15" customHeight="1" x14ac:dyDescent="0.25">
      <c r="A41" s="12" t="s">
        <v>146</v>
      </c>
      <c r="B41" s="14" t="s">
        <v>53</v>
      </c>
      <c r="C41" s="14" t="s">
        <v>120</v>
      </c>
      <c r="D41" s="15" t="s">
        <v>1</v>
      </c>
      <c r="E41" s="9" t="s">
        <v>84</v>
      </c>
      <c r="F41" s="39">
        <v>0</v>
      </c>
      <c r="G41" s="2">
        <v>0</v>
      </c>
      <c r="H41" s="30"/>
      <c r="I41" s="30" t="s">
        <v>373</v>
      </c>
      <c r="J41" s="3"/>
      <c r="K41" s="3"/>
      <c r="L41" s="16"/>
    </row>
    <row r="42" spans="1:12" ht="136.15" customHeight="1" x14ac:dyDescent="0.25">
      <c r="A42" s="12" t="s">
        <v>147</v>
      </c>
      <c r="B42" s="14" t="s">
        <v>54</v>
      </c>
      <c r="C42" s="14" t="s">
        <v>121</v>
      </c>
      <c r="D42" s="15" t="s">
        <v>1</v>
      </c>
      <c r="E42" s="9" t="s">
        <v>84</v>
      </c>
      <c r="F42" s="39">
        <v>0</v>
      </c>
      <c r="G42" s="2">
        <v>0</v>
      </c>
      <c r="H42" s="30"/>
      <c r="I42" s="30" t="s">
        <v>373</v>
      </c>
      <c r="J42" s="3"/>
      <c r="K42" s="3"/>
      <c r="L42" s="16"/>
    </row>
    <row r="43" spans="1:12" ht="136.15" customHeight="1" x14ac:dyDescent="0.25">
      <c r="A43" s="12" t="s">
        <v>148</v>
      </c>
      <c r="B43" s="14" t="s">
        <v>55</v>
      </c>
      <c r="C43" s="14" t="s">
        <v>122</v>
      </c>
      <c r="D43" s="15" t="s">
        <v>1</v>
      </c>
      <c r="E43" s="9" t="s">
        <v>84</v>
      </c>
      <c r="F43" s="39">
        <v>0</v>
      </c>
      <c r="G43" s="2">
        <v>0</v>
      </c>
      <c r="H43" s="30"/>
      <c r="I43" s="30" t="s">
        <v>373</v>
      </c>
      <c r="J43" s="3"/>
      <c r="K43" s="3"/>
      <c r="L43" s="6" t="str">
        <f>IF(F43&lt;F44,"ERRORE"," ")</f>
        <v xml:space="preserve"> </v>
      </c>
    </row>
    <row r="44" spans="1:12" ht="136.15" customHeight="1" x14ac:dyDescent="0.25">
      <c r="A44" s="12" t="s">
        <v>149</v>
      </c>
      <c r="B44" s="14" t="s">
        <v>99</v>
      </c>
      <c r="C44" s="14" t="s">
        <v>150</v>
      </c>
      <c r="D44" s="15" t="s">
        <v>1</v>
      </c>
      <c r="E44" s="9" t="s">
        <v>84</v>
      </c>
      <c r="F44" s="39">
        <v>0</v>
      </c>
      <c r="G44" s="2">
        <v>0</v>
      </c>
      <c r="H44" s="30"/>
      <c r="I44" s="30" t="s">
        <v>373</v>
      </c>
      <c r="J44" s="3"/>
      <c r="K44" s="3"/>
      <c r="L44" s="6" t="str">
        <f>IF(F44&gt;F43,"ERRORE"," ")</f>
        <v xml:space="preserve"> </v>
      </c>
    </row>
    <row r="45" spans="1:12" ht="136.15" customHeight="1" x14ac:dyDescent="0.25">
      <c r="A45" s="12" t="s">
        <v>151</v>
      </c>
      <c r="B45" s="14" t="s">
        <v>56</v>
      </c>
      <c r="C45" s="14" t="s">
        <v>123</v>
      </c>
      <c r="D45" s="15" t="s">
        <v>1</v>
      </c>
      <c r="E45" s="9" t="s">
        <v>84</v>
      </c>
      <c r="F45" s="39">
        <v>0</v>
      </c>
      <c r="G45" s="2">
        <v>0</v>
      </c>
      <c r="H45" s="30"/>
      <c r="I45" s="30" t="s">
        <v>373</v>
      </c>
      <c r="J45" s="3"/>
      <c r="K45" s="3"/>
      <c r="L45" s="6" t="str">
        <f>IF(F45&lt;F46,"ERRORE"," ")</f>
        <v xml:space="preserve"> </v>
      </c>
    </row>
    <row r="46" spans="1:12" ht="136.15" customHeight="1" x14ac:dyDescent="0.25">
      <c r="A46" s="12" t="s">
        <v>152</v>
      </c>
      <c r="B46" s="14" t="s">
        <v>100</v>
      </c>
      <c r="C46" s="14" t="s">
        <v>153</v>
      </c>
      <c r="D46" s="15" t="s">
        <v>1</v>
      </c>
      <c r="E46" s="9" t="s">
        <v>84</v>
      </c>
      <c r="F46" s="39">
        <v>0</v>
      </c>
      <c r="G46" s="2">
        <v>0</v>
      </c>
      <c r="H46" s="30"/>
      <c r="I46" s="30" t="s">
        <v>373</v>
      </c>
      <c r="J46" s="3"/>
      <c r="K46" s="3"/>
      <c r="L46" s="6" t="str">
        <f>IF(F46&gt;F45,"ERRORE"," ")</f>
        <v xml:space="preserve"> </v>
      </c>
    </row>
    <row r="47" spans="1:12" ht="136.15" customHeight="1" x14ac:dyDescent="0.25">
      <c r="A47" s="12" t="s">
        <v>154</v>
      </c>
      <c r="B47" s="14" t="s">
        <v>103</v>
      </c>
      <c r="C47" s="14" t="s">
        <v>124</v>
      </c>
      <c r="D47" s="15" t="s">
        <v>1</v>
      </c>
      <c r="E47" s="9" t="s">
        <v>84</v>
      </c>
      <c r="F47" s="39">
        <v>0</v>
      </c>
      <c r="G47" s="2">
        <v>0</v>
      </c>
      <c r="H47" s="30"/>
      <c r="I47" s="30" t="s">
        <v>373</v>
      </c>
      <c r="J47" s="3"/>
      <c r="K47" s="3"/>
      <c r="L47" s="6" t="str">
        <f>IF(F47&lt;F48,"ERRORE"," ")</f>
        <v xml:space="preserve"> </v>
      </c>
    </row>
    <row r="48" spans="1:12" ht="136.15" customHeight="1" x14ac:dyDescent="0.25">
      <c r="A48" s="12" t="s">
        <v>155</v>
      </c>
      <c r="B48" s="14" t="s">
        <v>104</v>
      </c>
      <c r="C48" s="14" t="s">
        <v>156</v>
      </c>
      <c r="D48" s="15" t="s">
        <v>1</v>
      </c>
      <c r="E48" s="9" t="s">
        <v>84</v>
      </c>
      <c r="F48" s="39">
        <v>0</v>
      </c>
      <c r="G48" s="2">
        <v>0</v>
      </c>
      <c r="H48" s="30"/>
      <c r="I48" s="30" t="s">
        <v>373</v>
      </c>
      <c r="J48" s="3"/>
      <c r="K48" s="3"/>
      <c r="L48" s="6" t="str">
        <f>IF(F48&gt;F47,"ERRORE"," ")</f>
        <v xml:space="preserve"> </v>
      </c>
    </row>
    <row r="49" spans="1:16" ht="136.15" customHeight="1" x14ac:dyDescent="0.25">
      <c r="A49" s="12" t="s">
        <v>157</v>
      </c>
      <c r="B49" s="14" t="s">
        <v>11</v>
      </c>
      <c r="C49" s="7" t="s">
        <v>269</v>
      </c>
      <c r="D49" s="15" t="s">
        <v>1</v>
      </c>
      <c r="E49" s="9" t="s">
        <v>85</v>
      </c>
      <c r="F49" s="39">
        <f>(45.48/10)*12</f>
        <v>54.576000000000001</v>
      </c>
      <c r="G49" s="2">
        <v>36.6</v>
      </c>
      <c r="H49" s="30" t="s">
        <v>373</v>
      </c>
      <c r="I49" s="30"/>
      <c r="J49" s="33" t="s">
        <v>376</v>
      </c>
      <c r="K49" s="3"/>
      <c r="L49" s="6" t="str">
        <f>IF(F49&lt;F50,"ERRORE"," ")</f>
        <v xml:space="preserve"> </v>
      </c>
    </row>
    <row r="50" spans="1:16" ht="136.15" customHeight="1" x14ac:dyDescent="0.25">
      <c r="A50" s="12" t="s">
        <v>158</v>
      </c>
      <c r="B50" s="14" t="s">
        <v>101</v>
      </c>
      <c r="C50" s="7" t="s">
        <v>270</v>
      </c>
      <c r="D50" s="15" t="s">
        <v>1</v>
      </c>
      <c r="E50" s="9" t="s">
        <v>85</v>
      </c>
      <c r="F50" s="39">
        <v>0</v>
      </c>
      <c r="G50" s="2">
        <v>0</v>
      </c>
      <c r="H50" s="30"/>
      <c r="I50" s="30" t="s">
        <v>373</v>
      </c>
      <c r="J50" s="3"/>
      <c r="K50" s="3"/>
      <c r="L50" s="6" t="str">
        <f>IF(F50&gt;F49,"ERRORE"," ")</f>
        <v xml:space="preserve"> </v>
      </c>
    </row>
    <row r="51" spans="1:16" ht="136.15" customHeight="1" x14ac:dyDescent="0.25">
      <c r="A51" s="12" t="s">
        <v>159</v>
      </c>
      <c r="B51" s="14" t="s">
        <v>12</v>
      </c>
      <c r="C51" s="7" t="s">
        <v>271</v>
      </c>
      <c r="D51" s="15" t="s">
        <v>1</v>
      </c>
      <c r="E51" s="9" t="s">
        <v>86</v>
      </c>
      <c r="F51" s="39">
        <v>0</v>
      </c>
      <c r="G51" s="2">
        <v>0</v>
      </c>
      <c r="H51" s="30"/>
      <c r="I51" s="30" t="s">
        <v>373</v>
      </c>
      <c r="J51" s="3"/>
      <c r="K51" s="3"/>
      <c r="L51" s="16"/>
    </row>
    <row r="52" spans="1:16" ht="136.15" customHeight="1" x14ac:dyDescent="0.25">
      <c r="A52" s="12" t="s">
        <v>160</v>
      </c>
      <c r="B52" s="14" t="s">
        <v>13</v>
      </c>
      <c r="C52" s="14" t="s">
        <v>272</v>
      </c>
      <c r="D52" s="15" t="s">
        <v>1</v>
      </c>
      <c r="E52" s="9" t="s">
        <v>86</v>
      </c>
      <c r="F52" s="39">
        <f>(60775.74/10)*12</f>
        <v>72930.887999999992</v>
      </c>
      <c r="G52" s="2">
        <v>84343</v>
      </c>
      <c r="H52" s="30"/>
      <c r="I52" s="30"/>
      <c r="J52" s="33" t="s">
        <v>390</v>
      </c>
      <c r="K52" s="3"/>
      <c r="L52" s="6" t="str">
        <f>IF(F52&lt;F53,"ERRORE"," ")</f>
        <v xml:space="preserve"> </v>
      </c>
    </row>
    <row r="53" spans="1:16" ht="136.15" customHeight="1" x14ac:dyDescent="0.25">
      <c r="A53" s="12" t="s">
        <v>163</v>
      </c>
      <c r="B53" s="13" t="s">
        <v>164</v>
      </c>
      <c r="C53" s="14" t="s">
        <v>273</v>
      </c>
      <c r="D53" s="15" t="s">
        <v>1</v>
      </c>
      <c r="E53" s="9" t="s">
        <v>86</v>
      </c>
      <c r="F53" s="39">
        <v>0</v>
      </c>
      <c r="G53" s="2">
        <v>0</v>
      </c>
      <c r="H53" s="30"/>
      <c r="I53" s="30"/>
      <c r="J53" s="3"/>
      <c r="K53" s="3"/>
      <c r="L53" s="6" t="str">
        <f>IF(F53&gt;F52,"ERRORE"," ")</f>
        <v xml:space="preserve"> </v>
      </c>
    </row>
    <row r="54" spans="1:16" ht="136.15" customHeight="1" x14ac:dyDescent="0.25">
      <c r="A54" s="12" t="s">
        <v>161</v>
      </c>
      <c r="B54" s="14" t="s">
        <v>14</v>
      </c>
      <c r="C54" s="7" t="s">
        <v>269</v>
      </c>
      <c r="D54" s="15" t="s">
        <v>1</v>
      </c>
      <c r="E54" s="9" t="s">
        <v>86</v>
      </c>
      <c r="F54" s="39">
        <v>0</v>
      </c>
      <c r="G54" s="2">
        <v>0</v>
      </c>
      <c r="H54" s="30"/>
      <c r="I54" s="30" t="s">
        <v>373</v>
      </c>
      <c r="J54" s="3"/>
      <c r="K54" s="3"/>
      <c r="L54" s="16"/>
    </row>
    <row r="55" spans="1:16" ht="136.15" customHeight="1" x14ac:dyDescent="0.25">
      <c r="A55" s="12" t="s">
        <v>162</v>
      </c>
      <c r="B55" s="14" t="s">
        <v>15</v>
      </c>
      <c r="C55" s="7" t="s">
        <v>269</v>
      </c>
      <c r="D55" s="15" t="s">
        <v>1</v>
      </c>
      <c r="E55" s="17" t="s">
        <v>87</v>
      </c>
      <c r="F55" s="39">
        <v>0</v>
      </c>
      <c r="G55" s="2">
        <v>0</v>
      </c>
      <c r="H55" s="30"/>
      <c r="I55" s="30" t="s">
        <v>373</v>
      </c>
      <c r="J55" s="3"/>
      <c r="K55" s="3"/>
      <c r="L55" s="16"/>
    </row>
    <row r="56" spans="1:16" ht="136.15" customHeight="1" x14ac:dyDescent="0.25">
      <c r="A56" s="12" t="s">
        <v>165</v>
      </c>
      <c r="B56" s="13" t="s">
        <v>166</v>
      </c>
      <c r="C56" s="14" t="s">
        <v>274</v>
      </c>
      <c r="D56" s="15" t="s">
        <v>1</v>
      </c>
      <c r="E56" s="9" t="s">
        <v>86</v>
      </c>
      <c r="F56" s="39">
        <v>0</v>
      </c>
      <c r="G56" s="2">
        <v>0</v>
      </c>
      <c r="H56" s="30"/>
      <c r="I56" s="30" t="s">
        <v>373</v>
      </c>
      <c r="J56" s="3"/>
      <c r="K56" s="3"/>
      <c r="L56" s="16"/>
    </row>
    <row r="57" spans="1:16" ht="208.5" customHeight="1" x14ac:dyDescent="0.25">
      <c r="A57" s="12" t="s">
        <v>167</v>
      </c>
      <c r="B57" s="14" t="s">
        <v>16</v>
      </c>
      <c r="C57" s="14" t="s">
        <v>2</v>
      </c>
      <c r="D57" s="15" t="s">
        <v>0</v>
      </c>
      <c r="E57" s="9" t="s">
        <v>83</v>
      </c>
      <c r="F57" s="40" t="s">
        <v>392</v>
      </c>
      <c r="G57" s="2"/>
      <c r="H57" s="30"/>
      <c r="I57" s="30"/>
      <c r="J57" s="3"/>
      <c r="K57" s="3"/>
      <c r="L57" s="16"/>
    </row>
    <row r="58" spans="1:16" ht="289.89999999999998" customHeight="1" x14ac:dyDescent="0.25">
      <c r="A58" s="47" t="s">
        <v>168</v>
      </c>
      <c r="B58" s="55" t="s">
        <v>17</v>
      </c>
      <c r="C58" s="18" t="s">
        <v>275</v>
      </c>
      <c r="D58" s="57" t="s">
        <v>0</v>
      </c>
      <c r="E58" s="59" t="s">
        <v>83</v>
      </c>
      <c r="F58" s="61" t="s">
        <v>391</v>
      </c>
      <c r="G58" s="49"/>
      <c r="H58" s="51"/>
      <c r="I58" s="51"/>
      <c r="J58" s="53"/>
      <c r="K58" s="53"/>
      <c r="L58" s="47"/>
      <c r="O58" s="19"/>
      <c r="P58" s="19"/>
    </row>
    <row r="59" spans="1:16" ht="26.45" customHeight="1" x14ac:dyDescent="0.25">
      <c r="A59" s="48"/>
      <c r="B59" s="56"/>
      <c r="C59" s="20" t="s">
        <v>260</v>
      </c>
      <c r="D59" s="58"/>
      <c r="E59" s="60"/>
      <c r="F59" s="62"/>
      <c r="G59" s="50"/>
      <c r="H59" s="52"/>
      <c r="I59" s="52"/>
      <c r="J59" s="54"/>
      <c r="K59" s="54"/>
      <c r="L59" s="48"/>
    </row>
    <row r="60" spans="1:16" ht="45" x14ac:dyDescent="0.25">
      <c r="A60" s="12" t="s">
        <v>169</v>
      </c>
      <c r="B60" s="14" t="s">
        <v>22</v>
      </c>
      <c r="C60" s="14" t="s">
        <v>102</v>
      </c>
      <c r="D60" s="15" t="s">
        <v>4</v>
      </c>
      <c r="E60" s="9" t="s">
        <v>83</v>
      </c>
      <c r="F60" s="39" t="s">
        <v>377</v>
      </c>
      <c r="G60" s="2" t="s">
        <v>377</v>
      </c>
      <c r="H60" s="30"/>
      <c r="I60" s="30"/>
      <c r="J60" s="3"/>
      <c r="K60" s="3"/>
      <c r="L60" s="16"/>
    </row>
    <row r="61" spans="1:16" ht="145.9" customHeight="1" x14ac:dyDescent="0.25">
      <c r="A61" s="12" t="s">
        <v>170</v>
      </c>
      <c r="B61" s="14" t="s">
        <v>23</v>
      </c>
      <c r="C61" s="21" t="s">
        <v>173</v>
      </c>
      <c r="D61" s="15" t="s">
        <v>1</v>
      </c>
      <c r="E61" s="9" t="s">
        <v>90</v>
      </c>
      <c r="F61" s="39">
        <v>0</v>
      </c>
      <c r="G61" s="2">
        <v>0</v>
      </c>
      <c r="H61" s="30"/>
      <c r="I61" s="30" t="s">
        <v>373</v>
      </c>
      <c r="J61" s="3"/>
      <c r="K61" s="3"/>
      <c r="L61" s="6" t="str">
        <f>IF(F61&lt;F62,"ERRORE"," ")</f>
        <v xml:space="preserve"> </v>
      </c>
    </row>
    <row r="62" spans="1:16" ht="142.9" customHeight="1" x14ac:dyDescent="0.25">
      <c r="A62" s="12" t="s">
        <v>174</v>
      </c>
      <c r="B62" s="14" t="s">
        <v>255</v>
      </c>
      <c r="C62" s="21" t="s">
        <v>175</v>
      </c>
      <c r="D62" s="15" t="s">
        <v>1</v>
      </c>
      <c r="E62" s="9" t="s">
        <v>90</v>
      </c>
      <c r="F62" s="39">
        <v>0</v>
      </c>
      <c r="G62" s="2">
        <v>0</v>
      </c>
      <c r="H62" s="30"/>
      <c r="I62" s="30" t="s">
        <v>373</v>
      </c>
      <c r="J62" s="3"/>
      <c r="K62" s="3"/>
      <c r="L62" s="6" t="str">
        <f>IF(F62&gt;F61,"ERRORE"," ")</f>
        <v xml:space="preserve"> </v>
      </c>
    </row>
    <row r="63" spans="1:16" ht="142.9" customHeight="1" x14ac:dyDescent="0.25">
      <c r="A63" s="22" t="s">
        <v>176</v>
      </c>
      <c r="B63" s="14" t="s">
        <v>24</v>
      </c>
      <c r="C63" s="21" t="s">
        <v>5</v>
      </c>
      <c r="D63" s="15" t="s">
        <v>0</v>
      </c>
      <c r="E63" s="9" t="s">
        <v>83</v>
      </c>
      <c r="F63" s="39">
        <v>0</v>
      </c>
      <c r="G63" s="2">
        <v>0</v>
      </c>
      <c r="H63" s="30"/>
      <c r="I63" s="30" t="s">
        <v>373</v>
      </c>
      <c r="J63" s="3"/>
      <c r="K63" s="3"/>
      <c r="L63" s="16"/>
    </row>
    <row r="64" spans="1:16" ht="142.9" customHeight="1" x14ac:dyDescent="0.25">
      <c r="A64" s="12" t="s">
        <v>177</v>
      </c>
      <c r="B64" s="14" t="s">
        <v>25</v>
      </c>
      <c r="C64" s="21" t="s">
        <v>276</v>
      </c>
      <c r="D64" s="15" t="s">
        <v>1</v>
      </c>
      <c r="E64" s="9" t="s">
        <v>90</v>
      </c>
      <c r="F64" s="39">
        <v>0</v>
      </c>
      <c r="G64" s="2">
        <v>0</v>
      </c>
      <c r="H64" s="30"/>
      <c r="I64" s="30" t="s">
        <v>373</v>
      </c>
      <c r="J64" s="3"/>
      <c r="K64" s="3"/>
      <c r="L64" s="16"/>
    </row>
    <row r="65" spans="1:12" ht="142.9" customHeight="1" x14ac:dyDescent="0.25">
      <c r="A65" s="12" t="s">
        <v>178</v>
      </c>
      <c r="B65" s="14" t="s">
        <v>26</v>
      </c>
      <c r="C65" s="21" t="s">
        <v>277</v>
      </c>
      <c r="D65" s="15" t="s">
        <v>1</v>
      </c>
      <c r="E65" s="9" t="s">
        <v>88</v>
      </c>
      <c r="F65" s="39">
        <v>0</v>
      </c>
      <c r="G65" s="2">
        <v>0</v>
      </c>
      <c r="H65" s="30"/>
      <c r="I65" s="30" t="s">
        <v>373</v>
      </c>
      <c r="J65" s="3"/>
      <c r="K65" s="3"/>
      <c r="L65" s="16"/>
    </row>
    <row r="66" spans="1:12" ht="142.9" customHeight="1" x14ac:dyDescent="0.25">
      <c r="A66" s="12" t="s">
        <v>179</v>
      </c>
      <c r="B66" s="14" t="s">
        <v>18</v>
      </c>
      <c r="C66" s="14" t="s">
        <v>3</v>
      </c>
      <c r="D66" s="15" t="s">
        <v>0</v>
      </c>
      <c r="E66" s="9" t="s">
        <v>83</v>
      </c>
      <c r="F66" s="39">
        <v>0</v>
      </c>
      <c r="G66" s="2">
        <v>0</v>
      </c>
      <c r="H66" s="30"/>
      <c r="I66" s="30" t="s">
        <v>373</v>
      </c>
      <c r="J66" s="3"/>
      <c r="K66" s="3"/>
      <c r="L66" s="16"/>
    </row>
    <row r="67" spans="1:12" ht="142.9" customHeight="1" x14ac:dyDescent="0.25">
      <c r="A67" s="12" t="s">
        <v>180</v>
      </c>
      <c r="B67" s="14" t="s">
        <v>28</v>
      </c>
      <c r="C67" s="21" t="s">
        <v>127</v>
      </c>
      <c r="D67" s="15" t="s">
        <v>1</v>
      </c>
      <c r="E67" s="9" t="s">
        <v>90</v>
      </c>
      <c r="F67" s="39">
        <v>0</v>
      </c>
      <c r="G67" s="2">
        <v>0</v>
      </c>
      <c r="H67" s="30"/>
      <c r="I67" s="30" t="s">
        <v>373</v>
      </c>
      <c r="J67" s="3"/>
      <c r="K67" s="3"/>
      <c r="L67" s="16"/>
    </row>
    <row r="68" spans="1:12" ht="142.9" customHeight="1" x14ac:dyDescent="0.25">
      <c r="A68" s="12" t="s">
        <v>181</v>
      </c>
      <c r="B68" s="14" t="s">
        <v>27</v>
      </c>
      <c r="C68" s="21" t="s">
        <v>6</v>
      </c>
      <c r="D68" s="15" t="s">
        <v>0</v>
      </c>
      <c r="E68" s="23" t="s">
        <v>91</v>
      </c>
      <c r="F68" s="39">
        <v>0</v>
      </c>
      <c r="G68" s="2">
        <v>0</v>
      </c>
      <c r="H68" s="30"/>
      <c r="I68" s="30" t="s">
        <v>373</v>
      </c>
      <c r="J68" s="3"/>
      <c r="K68" s="3"/>
      <c r="L68" s="16"/>
    </row>
    <row r="69" spans="1:12" ht="142.9" customHeight="1" x14ac:dyDescent="0.25">
      <c r="A69" s="12" t="s">
        <v>182</v>
      </c>
      <c r="B69" s="14" t="s">
        <v>29</v>
      </c>
      <c r="C69" s="14" t="s">
        <v>128</v>
      </c>
      <c r="D69" s="15" t="s">
        <v>1</v>
      </c>
      <c r="E69" s="9" t="s">
        <v>88</v>
      </c>
      <c r="F69" s="39">
        <v>0</v>
      </c>
      <c r="G69" s="2">
        <v>0</v>
      </c>
      <c r="H69" s="30"/>
      <c r="I69" s="30" t="s">
        <v>373</v>
      </c>
      <c r="J69" s="3"/>
      <c r="K69" s="3"/>
      <c r="L69" s="16"/>
    </row>
    <row r="70" spans="1:12" ht="142.9" customHeight="1" x14ac:dyDescent="0.25">
      <c r="A70" s="12" t="s">
        <v>183</v>
      </c>
      <c r="B70" s="14" t="s">
        <v>57</v>
      </c>
      <c r="C70" s="14" t="s">
        <v>125</v>
      </c>
      <c r="D70" s="15" t="s">
        <v>1</v>
      </c>
      <c r="E70" s="9" t="s">
        <v>88</v>
      </c>
      <c r="F70" s="39">
        <f>(300/10)*12</f>
        <v>360</v>
      </c>
      <c r="G70" s="2">
        <v>594.36</v>
      </c>
      <c r="H70" s="30" t="s">
        <v>373</v>
      </c>
      <c r="I70" s="30"/>
      <c r="J70" s="38" t="s">
        <v>388</v>
      </c>
      <c r="K70" s="3"/>
      <c r="L70" s="16"/>
    </row>
    <row r="71" spans="1:12" ht="142.9" customHeight="1" x14ac:dyDescent="0.25">
      <c r="A71" s="12" t="s">
        <v>184</v>
      </c>
      <c r="B71" s="14" t="s">
        <v>58</v>
      </c>
      <c r="C71" s="18" t="s">
        <v>278</v>
      </c>
      <c r="D71" s="15" t="s">
        <v>1</v>
      </c>
      <c r="E71" s="9" t="s">
        <v>88</v>
      </c>
      <c r="F71" s="39">
        <v>0</v>
      </c>
      <c r="G71" s="2">
        <v>0</v>
      </c>
      <c r="H71" s="30"/>
      <c r="I71" s="30" t="s">
        <v>373</v>
      </c>
      <c r="J71" s="3"/>
      <c r="K71" s="3"/>
      <c r="L71" s="16"/>
    </row>
    <row r="72" spans="1:12" ht="142.9" customHeight="1" x14ac:dyDescent="0.25">
      <c r="A72" s="12" t="s">
        <v>185</v>
      </c>
      <c r="B72" s="14" t="s">
        <v>59</v>
      </c>
      <c r="C72" s="14" t="s">
        <v>187</v>
      </c>
      <c r="D72" s="15" t="s">
        <v>1</v>
      </c>
      <c r="E72" s="9" t="s">
        <v>88</v>
      </c>
      <c r="F72" s="39">
        <v>0</v>
      </c>
      <c r="G72" s="2">
        <v>0</v>
      </c>
      <c r="H72" s="30"/>
      <c r="I72" s="30" t="s">
        <v>373</v>
      </c>
      <c r="J72" s="3"/>
      <c r="K72" s="3"/>
      <c r="L72" s="16"/>
    </row>
    <row r="73" spans="1:12" ht="142.9" customHeight="1" x14ac:dyDescent="0.25">
      <c r="A73" s="12" t="s">
        <v>186</v>
      </c>
      <c r="B73" s="13" t="s">
        <v>251</v>
      </c>
      <c r="C73" s="14" t="s">
        <v>188</v>
      </c>
      <c r="D73" s="15" t="s">
        <v>1</v>
      </c>
      <c r="E73" s="9" t="s">
        <v>88</v>
      </c>
      <c r="F73" s="39">
        <v>0</v>
      </c>
      <c r="G73" s="2">
        <v>0</v>
      </c>
      <c r="H73" s="30"/>
      <c r="I73" s="30" t="s">
        <v>373</v>
      </c>
      <c r="J73" s="3"/>
      <c r="K73" s="3"/>
      <c r="L73" s="16"/>
    </row>
    <row r="74" spans="1:12" ht="142.9" customHeight="1" x14ac:dyDescent="0.25">
      <c r="A74" s="12" t="s">
        <v>189</v>
      </c>
      <c r="B74" s="14" t="s">
        <v>60</v>
      </c>
      <c r="C74" s="14" t="s">
        <v>279</v>
      </c>
      <c r="D74" s="15" t="s">
        <v>1</v>
      </c>
      <c r="E74" s="9" t="s">
        <v>88</v>
      </c>
      <c r="F74" s="39">
        <v>0</v>
      </c>
      <c r="G74" s="2">
        <v>0</v>
      </c>
      <c r="H74" s="30"/>
      <c r="I74" s="30" t="s">
        <v>373</v>
      </c>
      <c r="J74" s="3"/>
      <c r="K74" s="3"/>
      <c r="L74" s="16"/>
    </row>
    <row r="75" spans="1:12" ht="142.9" customHeight="1" x14ac:dyDescent="0.25">
      <c r="A75" s="12" t="s">
        <v>190</v>
      </c>
      <c r="B75" s="14" t="s">
        <v>61</v>
      </c>
      <c r="C75" s="14" t="s">
        <v>126</v>
      </c>
      <c r="D75" s="15" t="s">
        <v>1</v>
      </c>
      <c r="E75" s="9" t="s">
        <v>88</v>
      </c>
      <c r="F75" s="39">
        <v>0</v>
      </c>
      <c r="G75" s="2">
        <v>0</v>
      </c>
      <c r="H75" s="30"/>
      <c r="I75" s="30" t="s">
        <v>373</v>
      </c>
      <c r="J75" s="3"/>
      <c r="K75" s="3"/>
      <c r="L75" s="16"/>
    </row>
    <row r="76" spans="1:12" ht="142.9" customHeight="1" x14ac:dyDescent="0.25">
      <c r="A76" s="12" t="s">
        <v>192</v>
      </c>
      <c r="B76" s="14" t="s">
        <v>62</v>
      </c>
      <c r="C76" s="14" t="s">
        <v>191</v>
      </c>
      <c r="D76" s="15" t="s">
        <v>1</v>
      </c>
      <c r="E76" s="9" t="s">
        <v>88</v>
      </c>
      <c r="F76" s="39">
        <v>0</v>
      </c>
      <c r="G76" s="2">
        <v>0</v>
      </c>
      <c r="H76" s="30"/>
      <c r="I76" s="30" t="s">
        <v>373</v>
      </c>
      <c r="J76" s="3"/>
      <c r="K76" s="3"/>
      <c r="L76" s="16"/>
    </row>
    <row r="77" spans="1:12" ht="142.9" customHeight="1" x14ac:dyDescent="0.25">
      <c r="A77" s="12" t="s">
        <v>193</v>
      </c>
      <c r="B77" s="13" t="s">
        <v>252</v>
      </c>
      <c r="C77" s="14" t="s">
        <v>194</v>
      </c>
      <c r="D77" s="15" t="s">
        <v>1</v>
      </c>
      <c r="E77" s="9" t="s">
        <v>88</v>
      </c>
      <c r="F77" s="39">
        <v>0</v>
      </c>
      <c r="G77" s="2">
        <v>0</v>
      </c>
      <c r="H77" s="30"/>
      <c r="I77" s="30" t="s">
        <v>373</v>
      </c>
      <c r="J77" s="3"/>
      <c r="K77" s="3"/>
      <c r="L77" s="16"/>
    </row>
    <row r="78" spans="1:12" ht="142.9" customHeight="1" x14ac:dyDescent="0.25">
      <c r="A78" s="12" t="s">
        <v>195</v>
      </c>
      <c r="B78" s="13" t="s">
        <v>253</v>
      </c>
      <c r="C78" s="14" t="s">
        <v>371</v>
      </c>
      <c r="D78" s="15" t="s">
        <v>1</v>
      </c>
      <c r="E78" s="9" t="s">
        <v>89</v>
      </c>
      <c r="F78" s="39">
        <v>260</v>
      </c>
      <c r="G78" s="2">
        <v>260</v>
      </c>
      <c r="H78" s="30" t="s">
        <v>373</v>
      </c>
      <c r="I78" s="30"/>
      <c r="J78" s="38" t="s">
        <v>389</v>
      </c>
      <c r="K78" s="3"/>
      <c r="L78" s="16"/>
    </row>
    <row r="79" spans="1:12" ht="142.9" customHeight="1" x14ac:dyDescent="0.25">
      <c r="A79" s="12" t="s">
        <v>196</v>
      </c>
      <c r="B79" s="14" t="s">
        <v>19</v>
      </c>
      <c r="C79" s="14" t="s">
        <v>342</v>
      </c>
      <c r="D79" s="15" t="s">
        <v>1</v>
      </c>
      <c r="E79" s="9" t="s">
        <v>88</v>
      </c>
      <c r="F79" s="39">
        <v>0</v>
      </c>
      <c r="G79" s="2">
        <v>0</v>
      </c>
      <c r="H79" s="30"/>
      <c r="I79" s="30" t="s">
        <v>373</v>
      </c>
      <c r="J79" s="3"/>
      <c r="K79" s="3"/>
      <c r="L79" s="16"/>
    </row>
    <row r="80" spans="1:12" ht="142.9" customHeight="1" x14ac:dyDescent="0.25">
      <c r="A80" s="12" t="s">
        <v>197</v>
      </c>
      <c r="B80" s="13" t="s">
        <v>198</v>
      </c>
      <c r="C80" s="14" t="s">
        <v>199</v>
      </c>
      <c r="D80" s="15" t="s">
        <v>1</v>
      </c>
      <c r="E80" s="9" t="s">
        <v>88</v>
      </c>
      <c r="F80" s="39">
        <v>0</v>
      </c>
      <c r="G80" s="2">
        <v>0</v>
      </c>
      <c r="H80" s="30"/>
      <c r="I80" s="30" t="s">
        <v>373</v>
      </c>
      <c r="J80" s="3"/>
      <c r="K80" s="3"/>
      <c r="L80" s="6" t="str">
        <f>IF(F80&lt;F81,"ERRORE"," ")</f>
        <v xml:space="preserve"> </v>
      </c>
    </row>
    <row r="81" spans="1:12" ht="192" customHeight="1" x14ac:dyDescent="0.25">
      <c r="A81" s="12" t="s">
        <v>200</v>
      </c>
      <c r="B81" s="13" t="s">
        <v>201</v>
      </c>
      <c r="C81" s="14" t="s">
        <v>257</v>
      </c>
      <c r="D81" s="15" t="s">
        <v>1</v>
      </c>
      <c r="E81" s="9" t="s">
        <v>88</v>
      </c>
      <c r="F81" s="39">
        <v>0</v>
      </c>
      <c r="G81" s="2">
        <v>0</v>
      </c>
      <c r="H81" s="30"/>
      <c r="I81" s="30" t="s">
        <v>373</v>
      </c>
      <c r="J81" s="3"/>
      <c r="K81" s="3"/>
      <c r="L81" s="6" t="str">
        <f>IF(F81&gt;F80,"ERRORE"," ")</f>
        <v xml:space="preserve"> </v>
      </c>
    </row>
    <row r="82" spans="1:12" ht="142.9" customHeight="1" x14ac:dyDescent="0.25">
      <c r="A82" s="12" t="s">
        <v>202</v>
      </c>
      <c r="B82" s="13" t="s">
        <v>203</v>
      </c>
      <c r="C82" s="14" t="s">
        <v>206</v>
      </c>
      <c r="D82" s="15" t="s">
        <v>1</v>
      </c>
      <c r="E82" s="9" t="s">
        <v>88</v>
      </c>
      <c r="F82" s="39">
        <v>0</v>
      </c>
      <c r="G82" s="2">
        <v>0</v>
      </c>
      <c r="H82" s="30"/>
      <c r="I82" s="30" t="s">
        <v>373</v>
      </c>
      <c r="J82" s="3"/>
      <c r="K82" s="3"/>
      <c r="L82" s="6" t="str">
        <f>IF(F82&lt;F83,"ERRORE"," ")</f>
        <v xml:space="preserve"> </v>
      </c>
    </row>
    <row r="83" spans="1:12" ht="221.45" customHeight="1" x14ac:dyDescent="0.25">
      <c r="A83" s="12" t="s">
        <v>204</v>
      </c>
      <c r="B83" s="13" t="s">
        <v>205</v>
      </c>
      <c r="C83" s="14" t="s">
        <v>343</v>
      </c>
      <c r="D83" s="15" t="s">
        <v>1</v>
      </c>
      <c r="E83" s="9" t="s">
        <v>88</v>
      </c>
      <c r="F83" s="39">
        <v>0</v>
      </c>
      <c r="G83" s="2">
        <v>0</v>
      </c>
      <c r="H83" s="30"/>
      <c r="I83" s="30" t="s">
        <v>373</v>
      </c>
      <c r="J83" s="3"/>
      <c r="K83" s="3"/>
      <c r="L83" s="6" t="str">
        <f>IF(F83&gt;F82,"ERRORE"," ")</f>
        <v xml:space="preserve"> </v>
      </c>
    </row>
    <row r="84" spans="1:12" ht="211.9" customHeight="1" x14ac:dyDescent="0.25">
      <c r="A84" s="12" t="s">
        <v>207</v>
      </c>
      <c r="B84" s="24" t="s">
        <v>345</v>
      </c>
      <c r="C84" s="14" t="s">
        <v>344</v>
      </c>
      <c r="D84" s="15" t="s">
        <v>1</v>
      </c>
      <c r="E84" s="9" t="s">
        <v>88</v>
      </c>
      <c r="F84" s="39">
        <v>0</v>
      </c>
      <c r="G84" s="2">
        <v>0</v>
      </c>
      <c r="H84" s="30"/>
      <c r="I84" s="30" t="s">
        <v>373</v>
      </c>
      <c r="J84" s="3"/>
      <c r="K84" s="3"/>
      <c r="L84" s="6" t="str">
        <f>IF(F84&lt;F85,"ERRORE"," ")</f>
        <v xml:space="preserve"> </v>
      </c>
    </row>
    <row r="85" spans="1:12" ht="232.15" customHeight="1" x14ac:dyDescent="0.25">
      <c r="A85" s="12" t="s">
        <v>208</v>
      </c>
      <c r="B85" s="24" t="s">
        <v>346</v>
      </c>
      <c r="C85" s="14" t="s">
        <v>347</v>
      </c>
      <c r="D85" s="15" t="s">
        <v>1</v>
      </c>
      <c r="E85" s="9" t="s">
        <v>88</v>
      </c>
      <c r="F85" s="39">
        <v>0</v>
      </c>
      <c r="G85" s="2">
        <v>0</v>
      </c>
      <c r="H85" s="30"/>
      <c r="I85" s="30" t="s">
        <v>373</v>
      </c>
      <c r="J85" s="3"/>
      <c r="K85" s="3"/>
      <c r="L85" s="6" t="str">
        <f>IF(F85&gt;F84,"ERRORE"," ")</f>
        <v xml:space="preserve"> </v>
      </c>
    </row>
    <row r="86" spans="1:12" ht="205.9" customHeight="1" x14ac:dyDescent="0.25">
      <c r="A86" s="12" t="s">
        <v>209</v>
      </c>
      <c r="B86" s="14" t="s">
        <v>20</v>
      </c>
      <c r="C86" s="14" t="s">
        <v>348</v>
      </c>
      <c r="D86" s="15" t="s">
        <v>1</v>
      </c>
      <c r="E86" s="9" t="s">
        <v>88</v>
      </c>
      <c r="F86" s="39">
        <v>0</v>
      </c>
      <c r="G86" s="2">
        <v>0</v>
      </c>
      <c r="H86" s="30"/>
      <c r="I86" s="30" t="s">
        <v>373</v>
      </c>
      <c r="J86" s="3"/>
      <c r="K86" s="3"/>
      <c r="L86" s="6" t="str">
        <f>IF(F86&lt;F87,"ERRORE"," ")</f>
        <v xml:space="preserve"> </v>
      </c>
    </row>
    <row r="87" spans="1:12" ht="205.9" customHeight="1" x14ac:dyDescent="0.25">
      <c r="A87" s="12" t="s">
        <v>211</v>
      </c>
      <c r="B87" s="14" t="s">
        <v>210</v>
      </c>
      <c r="C87" s="14" t="s">
        <v>349</v>
      </c>
      <c r="D87" s="15" t="s">
        <v>1</v>
      </c>
      <c r="E87" s="9" t="s">
        <v>88</v>
      </c>
      <c r="F87" s="39">
        <v>0</v>
      </c>
      <c r="G87" s="2">
        <v>0</v>
      </c>
      <c r="H87" s="30"/>
      <c r="I87" s="30" t="s">
        <v>373</v>
      </c>
      <c r="J87" s="3"/>
      <c r="K87" s="3"/>
      <c r="L87" s="6" t="str">
        <f>IF(F87&gt;F86,"ERRORE"," ")</f>
        <v xml:space="preserve"> </v>
      </c>
    </row>
    <row r="88" spans="1:12" ht="205.9" customHeight="1" x14ac:dyDescent="0.25">
      <c r="A88" s="12" t="s">
        <v>212</v>
      </c>
      <c r="B88" s="14" t="s">
        <v>213</v>
      </c>
      <c r="C88" s="14" t="s">
        <v>350</v>
      </c>
      <c r="D88" s="15" t="s">
        <v>1</v>
      </c>
      <c r="E88" s="9" t="s">
        <v>88</v>
      </c>
      <c r="F88" s="39">
        <v>0</v>
      </c>
      <c r="G88" s="2">
        <v>0</v>
      </c>
      <c r="H88" s="30"/>
      <c r="I88" s="30" t="s">
        <v>373</v>
      </c>
      <c r="J88" s="3"/>
      <c r="K88" s="3"/>
      <c r="L88" s="6" t="str">
        <f>IF(F88&lt;F89,"ERRORE"," ")</f>
        <v xml:space="preserve"> </v>
      </c>
    </row>
    <row r="89" spans="1:12" ht="205.9" customHeight="1" x14ac:dyDescent="0.25">
      <c r="A89" s="12" t="s">
        <v>214</v>
      </c>
      <c r="B89" s="13" t="s">
        <v>215</v>
      </c>
      <c r="C89" s="14" t="s">
        <v>351</v>
      </c>
      <c r="D89" s="15" t="s">
        <v>1</v>
      </c>
      <c r="E89" s="9" t="s">
        <v>88</v>
      </c>
      <c r="F89" s="39">
        <v>0</v>
      </c>
      <c r="G89" s="2">
        <v>0</v>
      </c>
      <c r="H89" s="30"/>
      <c r="I89" s="30" t="s">
        <v>373</v>
      </c>
      <c r="J89" s="3"/>
      <c r="K89" s="3"/>
      <c r="L89" s="6" t="str">
        <f>IF(F89&gt;F88,"ERRORE"," ")</f>
        <v xml:space="preserve"> </v>
      </c>
    </row>
    <row r="90" spans="1:12" ht="205.9" customHeight="1" x14ac:dyDescent="0.25">
      <c r="A90" s="12" t="s">
        <v>216</v>
      </c>
      <c r="B90" s="13" t="s">
        <v>217</v>
      </c>
      <c r="C90" s="14" t="s">
        <v>352</v>
      </c>
      <c r="D90" s="15" t="s">
        <v>1</v>
      </c>
      <c r="E90" s="9" t="s">
        <v>88</v>
      </c>
      <c r="F90" s="39">
        <v>0</v>
      </c>
      <c r="G90" s="2">
        <v>0</v>
      </c>
      <c r="H90" s="30"/>
      <c r="I90" s="30" t="s">
        <v>373</v>
      </c>
      <c r="J90" s="3"/>
      <c r="K90" s="3"/>
      <c r="L90" s="6" t="str">
        <f>IF(F90&lt;F91,"ERRORE"," ")</f>
        <v xml:space="preserve"> </v>
      </c>
    </row>
    <row r="91" spans="1:12" ht="205.9" customHeight="1" x14ac:dyDescent="0.25">
      <c r="A91" s="12" t="s">
        <v>218</v>
      </c>
      <c r="B91" s="13" t="s">
        <v>219</v>
      </c>
      <c r="C91" s="14" t="s">
        <v>353</v>
      </c>
      <c r="D91" s="15" t="s">
        <v>1</v>
      </c>
      <c r="E91" s="9" t="s">
        <v>88</v>
      </c>
      <c r="F91" s="39">
        <v>0</v>
      </c>
      <c r="G91" s="2">
        <v>0</v>
      </c>
      <c r="H91" s="30"/>
      <c r="I91" s="30" t="s">
        <v>373</v>
      </c>
      <c r="J91" s="3"/>
      <c r="K91" s="3"/>
      <c r="L91" s="6" t="str">
        <f>IF(F91&gt;F90,"ERRORE"," ")</f>
        <v xml:space="preserve"> </v>
      </c>
    </row>
    <row r="92" spans="1:12" ht="205.9" customHeight="1" x14ac:dyDescent="0.25">
      <c r="A92" s="12" t="s">
        <v>220</v>
      </c>
      <c r="B92" s="24" t="s">
        <v>354</v>
      </c>
      <c r="C92" s="14" t="s">
        <v>355</v>
      </c>
      <c r="D92" s="15" t="s">
        <v>1</v>
      </c>
      <c r="E92" s="9" t="s">
        <v>88</v>
      </c>
      <c r="F92" s="39">
        <v>0</v>
      </c>
      <c r="G92" s="2">
        <v>0</v>
      </c>
      <c r="H92" s="30"/>
      <c r="I92" s="30" t="s">
        <v>373</v>
      </c>
      <c r="J92" s="3"/>
      <c r="K92" s="3"/>
      <c r="L92" s="6" t="str">
        <f>IF(F92&lt;F93,"ERRORE"," ")</f>
        <v xml:space="preserve"> </v>
      </c>
    </row>
    <row r="93" spans="1:12" ht="177.6" customHeight="1" x14ac:dyDescent="0.25">
      <c r="A93" s="12" t="s">
        <v>221</v>
      </c>
      <c r="B93" s="24" t="s">
        <v>356</v>
      </c>
      <c r="C93" s="14" t="s">
        <v>357</v>
      </c>
      <c r="D93" s="15" t="s">
        <v>1</v>
      </c>
      <c r="E93" s="9" t="s">
        <v>88</v>
      </c>
      <c r="F93" s="39">
        <v>0</v>
      </c>
      <c r="G93" s="2">
        <v>0</v>
      </c>
      <c r="H93" s="30"/>
      <c r="I93" s="30" t="s">
        <v>373</v>
      </c>
      <c r="J93" s="3"/>
      <c r="K93" s="3"/>
      <c r="L93" s="6" t="str">
        <f>IF(F93&gt;F92,"ERRORE"," ")</f>
        <v xml:space="preserve"> </v>
      </c>
    </row>
    <row r="94" spans="1:12" ht="142.9" customHeight="1" x14ac:dyDescent="0.25">
      <c r="A94" s="12" t="s">
        <v>222</v>
      </c>
      <c r="B94" s="14" t="s">
        <v>21</v>
      </c>
      <c r="C94" s="14" t="s">
        <v>280</v>
      </c>
      <c r="D94" s="15" t="s">
        <v>1</v>
      </c>
      <c r="E94" s="9" t="s">
        <v>89</v>
      </c>
      <c r="F94" s="39">
        <v>0</v>
      </c>
      <c r="G94" s="2">
        <v>0</v>
      </c>
      <c r="H94" s="30"/>
      <c r="I94" s="30" t="s">
        <v>373</v>
      </c>
      <c r="J94" s="3"/>
      <c r="K94" s="3"/>
      <c r="L94" s="16"/>
    </row>
    <row r="95" spans="1:12" ht="255.75" customHeight="1" x14ac:dyDescent="0.25">
      <c r="A95" s="12" t="s">
        <v>223</v>
      </c>
      <c r="B95" s="14" t="s">
        <v>30</v>
      </c>
      <c r="C95" s="14" t="s">
        <v>7</v>
      </c>
      <c r="D95" s="15" t="s">
        <v>0</v>
      </c>
      <c r="E95" s="23" t="s">
        <v>91</v>
      </c>
      <c r="F95" s="41" t="s">
        <v>378</v>
      </c>
      <c r="G95" s="2"/>
      <c r="H95" s="30"/>
      <c r="I95" s="30" t="s">
        <v>373</v>
      </c>
      <c r="J95" s="3"/>
      <c r="K95" s="3"/>
      <c r="L95" s="16"/>
    </row>
    <row r="96" spans="1:12" ht="294" customHeight="1" x14ac:dyDescent="0.25">
      <c r="A96" s="12" t="s">
        <v>224</v>
      </c>
      <c r="B96" s="21" t="s">
        <v>31</v>
      </c>
      <c r="C96" s="14" t="s">
        <v>259</v>
      </c>
      <c r="D96" s="15" t="s">
        <v>0</v>
      </c>
      <c r="E96" s="23" t="s">
        <v>91</v>
      </c>
      <c r="F96" s="41" t="s">
        <v>381</v>
      </c>
      <c r="G96" s="2"/>
      <c r="H96" s="30"/>
      <c r="I96" s="30" t="s">
        <v>373</v>
      </c>
      <c r="J96" s="3"/>
      <c r="K96" s="3"/>
      <c r="L96" s="16"/>
    </row>
    <row r="97" spans="1:12" ht="169.15" customHeight="1" x14ac:dyDescent="0.25">
      <c r="A97" s="12" t="s">
        <v>225</v>
      </c>
      <c r="B97" s="14" t="s">
        <v>63</v>
      </c>
      <c r="C97" s="14" t="s">
        <v>366</v>
      </c>
      <c r="D97" s="15" t="s">
        <v>1</v>
      </c>
      <c r="E97" s="9" t="s">
        <v>84</v>
      </c>
      <c r="F97" s="39">
        <f>(23098.72/10)*12</f>
        <v>27718.464000000004</v>
      </c>
      <c r="G97" s="2">
        <v>30552</v>
      </c>
      <c r="H97" s="30" t="s">
        <v>373</v>
      </c>
      <c r="I97" s="30" t="s">
        <v>373</v>
      </c>
      <c r="J97" s="35" t="s">
        <v>382</v>
      </c>
      <c r="K97" s="3"/>
      <c r="L97" s="16"/>
    </row>
    <row r="98" spans="1:12" ht="169.15" customHeight="1" x14ac:dyDescent="0.25">
      <c r="A98" s="12" t="s">
        <v>226</v>
      </c>
      <c r="B98" s="14" t="s">
        <v>64</v>
      </c>
      <c r="C98" s="14" t="s">
        <v>367</v>
      </c>
      <c r="D98" s="15" t="s">
        <v>1</v>
      </c>
      <c r="E98" s="9" t="s">
        <v>84</v>
      </c>
      <c r="F98" s="39">
        <v>0</v>
      </c>
      <c r="G98" s="2">
        <v>0</v>
      </c>
      <c r="H98" s="30"/>
      <c r="I98" s="30" t="s">
        <v>373</v>
      </c>
      <c r="J98" s="3"/>
      <c r="K98" s="3"/>
      <c r="L98" s="16"/>
    </row>
    <row r="99" spans="1:12" ht="142.9" customHeight="1" x14ac:dyDescent="0.25">
      <c r="A99" s="12" t="s">
        <v>227</v>
      </c>
      <c r="B99" s="14" t="s">
        <v>65</v>
      </c>
      <c r="C99" s="14" t="s">
        <v>129</v>
      </c>
      <c r="D99" s="15" t="s">
        <v>1</v>
      </c>
      <c r="E99" s="9" t="s">
        <v>84</v>
      </c>
      <c r="F99" s="39">
        <v>0</v>
      </c>
      <c r="G99" s="2">
        <v>0</v>
      </c>
      <c r="H99" s="30"/>
      <c r="I99" s="30" t="s">
        <v>373</v>
      </c>
      <c r="J99" s="3"/>
      <c r="K99" s="3"/>
      <c r="L99" s="16"/>
    </row>
    <row r="100" spans="1:12" ht="142.9" customHeight="1" x14ac:dyDescent="0.25">
      <c r="A100" s="12" t="s">
        <v>228</v>
      </c>
      <c r="B100" s="14" t="s">
        <v>32</v>
      </c>
      <c r="C100" s="14" t="s">
        <v>281</v>
      </c>
      <c r="D100" s="15" t="s">
        <v>1</v>
      </c>
      <c r="E100" s="9" t="s">
        <v>84</v>
      </c>
      <c r="F100" s="39">
        <v>0</v>
      </c>
      <c r="G100" s="2">
        <v>0</v>
      </c>
      <c r="H100" s="30"/>
      <c r="I100" s="30" t="s">
        <v>373</v>
      </c>
      <c r="J100" s="3"/>
      <c r="K100" s="3"/>
      <c r="L100" s="16"/>
    </row>
    <row r="101" spans="1:12" ht="166.9" customHeight="1" x14ac:dyDescent="0.25">
      <c r="A101" s="12" t="s">
        <v>229</v>
      </c>
      <c r="B101" s="14" t="s">
        <v>66</v>
      </c>
      <c r="C101" s="14" t="s">
        <v>368</v>
      </c>
      <c r="D101" s="15" t="s">
        <v>1</v>
      </c>
      <c r="E101" s="9" t="s">
        <v>84</v>
      </c>
      <c r="F101" s="39">
        <v>0</v>
      </c>
      <c r="G101" s="2">
        <v>0</v>
      </c>
      <c r="H101" s="30"/>
      <c r="I101" s="30" t="s">
        <v>373</v>
      </c>
      <c r="J101" s="3"/>
      <c r="K101" s="3"/>
      <c r="L101" s="16"/>
    </row>
    <row r="102" spans="1:12" ht="166.9" customHeight="1" x14ac:dyDescent="0.25">
      <c r="A102" s="12" t="s">
        <v>230</v>
      </c>
      <c r="B102" s="14" t="s">
        <v>67</v>
      </c>
      <c r="C102" s="14" t="s">
        <v>369</v>
      </c>
      <c r="D102" s="15" t="s">
        <v>1</v>
      </c>
      <c r="E102" s="9" t="s">
        <v>84</v>
      </c>
      <c r="F102" s="39">
        <v>0</v>
      </c>
      <c r="G102" s="2">
        <v>1.76</v>
      </c>
      <c r="H102" s="30"/>
      <c r="I102" s="30" t="s">
        <v>373</v>
      </c>
      <c r="J102" s="3"/>
      <c r="K102" s="3"/>
      <c r="L102" s="16"/>
    </row>
    <row r="103" spans="1:12" ht="142.9" customHeight="1" x14ac:dyDescent="0.25">
      <c r="A103" s="12" t="s">
        <v>231</v>
      </c>
      <c r="B103" s="14" t="s">
        <v>68</v>
      </c>
      <c r="C103" s="14" t="s">
        <v>256</v>
      </c>
      <c r="D103" s="15" t="s">
        <v>1</v>
      </c>
      <c r="E103" s="9" t="s">
        <v>84</v>
      </c>
      <c r="F103" s="39">
        <v>0</v>
      </c>
      <c r="G103" s="2">
        <v>0</v>
      </c>
      <c r="H103" s="30"/>
      <c r="I103" s="30" t="s">
        <v>373</v>
      </c>
      <c r="J103" s="3"/>
      <c r="K103" s="3"/>
      <c r="L103" s="16"/>
    </row>
    <row r="104" spans="1:12" s="29" customFormat="1" ht="142.9" customHeight="1" x14ac:dyDescent="0.25">
      <c r="A104" s="25" t="s">
        <v>287</v>
      </c>
      <c r="B104" s="14" t="s">
        <v>291</v>
      </c>
      <c r="C104" s="14" t="s">
        <v>295</v>
      </c>
      <c r="D104" s="15" t="s">
        <v>1</v>
      </c>
      <c r="E104" s="9" t="s">
        <v>84</v>
      </c>
      <c r="F104" s="42">
        <v>0</v>
      </c>
      <c r="G104" s="26">
        <v>0</v>
      </c>
      <c r="H104" s="31"/>
      <c r="I104" s="30" t="s">
        <v>373</v>
      </c>
      <c r="J104" s="27"/>
      <c r="K104" s="27"/>
      <c r="L104" s="6" t="str">
        <f>IF(F104&gt;(F100+F101),"ERRORE"," ")</f>
        <v xml:space="preserve"> </v>
      </c>
    </row>
    <row r="105" spans="1:12" s="29" customFormat="1" ht="142.9" customHeight="1" x14ac:dyDescent="0.25">
      <c r="A105" s="25" t="s">
        <v>288</v>
      </c>
      <c r="B105" s="14" t="s">
        <v>292</v>
      </c>
      <c r="C105" s="14" t="s">
        <v>296</v>
      </c>
      <c r="D105" s="15" t="s">
        <v>1</v>
      </c>
      <c r="E105" s="9" t="s">
        <v>84</v>
      </c>
      <c r="F105" s="42">
        <v>0</v>
      </c>
      <c r="G105" s="26">
        <v>0</v>
      </c>
      <c r="H105" s="31"/>
      <c r="I105" s="30" t="s">
        <v>373</v>
      </c>
      <c r="J105" s="27"/>
      <c r="K105" s="27"/>
      <c r="L105" s="6" t="str">
        <f>IF(F105&gt;(F100+F102),"ERRORE"," ")</f>
        <v xml:space="preserve"> </v>
      </c>
    </row>
    <row r="106" spans="1:12" s="29" customFormat="1" ht="142.9" customHeight="1" x14ac:dyDescent="0.25">
      <c r="A106" s="25" t="s">
        <v>289</v>
      </c>
      <c r="B106" s="14" t="s">
        <v>293</v>
      </c>
      <c r="C106" s="14" t="s">
        <v>297</v>
      </c>
      <c r="D106" s="15" t="s">
        <v>1</v>
      </c>
      <c r="E106" s="9" t="s">
        <v>84</v>
      </c>
      <c r="F106" s="42">
        <v>22740.400000000001</v>
      </c>
      <c r="G106" s="26">
        <v>0</v>
      </c>
      <c r="H106" s="31"/>
      <c r="I106" s="31" t="s">
        <v>373</v>
      </c>
      <c r="J106" s="36" t="s">
        <v>383</v>
      </c>
      <c r="K106" s="27"/>
      <c r="L106" s="6" t="str">
        <f>IF(F106&gt;F97,"ERRORE"," ")</f>
        <v xml:space="preserve"> </v>
      </c>
    </row>
    <row r="107" spans="1:12" s="29" customFormat="1" ht="142.9" customHeight="1" x14ac:dyDescent="0.25">
      <c r="A107" s="25" t="s">
        <v>290</v>
      </c>
      <c r="B107" s="14" t="s">
        <v>294</v>
      </c>
      <c r="C107" s="14" t="s">
        <v>298</v>
      </c>
      <c r="D107" s="15" t="s">
        <v>1</v>
      </c>
      <c r="E107" s="9" t="s">
        <v>84</v>
      </c>
      <c r="F107" s="42">
        <v>0</v>
      </c>
      <c r="G107" s="26">
        <v>0</v>
      </c>
      <c r="H107" s="31"/>
      <c r="I107" s="31" t="s">
        <v>373</v>
      </c>
      <c r="J107" s="27"/>
      <c r="K107" s="27"/>
      <c r="L107" s="6" t="str">
        <f>IF(F107&gt;F98,"ERRORE"," ")</f>
        <v xml:space="preserve"> </v>
      </c>
    </row>
    <row r="108" spans="1:12" ht="142.9" customHeight="1" x14ac:dyDescent="0.25">
      <c r="A108" s="12" t="s">
        <v>232</v>
      </c>
      <c r="B108" s="21" t="s">
        <v>34</v>
      </c>
      <c r="C108" s="14" t="s">
        <v>358</v>
      </c>
      <c r="D108" s="15" t="s">
        <v>0</v>
      </c>
      <c r="E108" s="9" t="s">
        <v>83</v>
      </c>
      <c r="F108" s="34" t="s">
        <v>384</v>
      </c>
      <c r="G108" s="34" t="s">
        <v>379</v>
      </c>
      <c r="H108" s="30"/>
      <c r="I108" s="30" t="s">
        <v>373</v>
      </c>
      <c r="J108" s="3"/>
      <c r="K108" s="3"/>
      <c r="L108" s="16"/>
    </row>
    <row r="109" spans="1:12" ht="142.9" customHeight="1" x14ac:dyDescent="0.25">
      <c r="A109" s="12" t="s">
        <v>233</v>
      </c>
      <c r="B109" s="21" t="s">
        <v>35</v>
      </c>
      <c r="C109" s="14" t="s">
        <v>359</v>
      </c>
      <c r="D109" s="15" t="s">
        <v>0</v>
      </c>
      <c r="E109" s="9" t="s">
        <v>83</v>
      </c>
      <c r="F109" s="39">
        <v>0</v>
      </c>
      <c r="G109" s="2">
        <v>0</v>
      </c>
      <c r="H109" s="30"/>
      <c r="I109" s="30" t="s">
        <v>373</v>
      </c>
      <c r="J109" s="3"/>
      <c r="K109" s="3"/>
      <c r="L109" s="16"/>
    </row>
    <row r="110" spans="1:12" ht="181.9" customHeight="1" x14ac:dyDescent="0.25">
      <c r="A110" s="12" t="s">
        <v>234</v>
      </c>
      <c r="B110" s="13" t="s">
        <v>254</v>
      </c>
      <c r="C110" s="13" t="s">
        <v>258</v>
      </c>
      <c r="D110" s="15" t="s">
        <v>1</v>
      </c>
      <c r="E110" s="9" t="s">
        <v>88</v>
      </c>
      <c r="F110" s="39">
        <v>0</v>
      </c>
      <c r="G110" s="2">
        <v>0</v>
      </c>
      <c r="H110" s="30"/>
      <c r="I110" s="30" t="s">
        <v>373</v>
      </c>
      <c r="J110" s="3"/>
      <c r="K110" s="3"/>
      <c r="L110" s="16"/>
    </row>
    <row r="111" spans="1:12" ht="142.9" customHeight="1" x14ac:dyDescent="0.25">
      <c r="A111" s="12" t="s">
        <v>235</v>
      </c>
      <c r="B111" s="14" t="s">
        <v>33</v>
      </c>
      <c r="C111" s="14" t="s">
        <v>370</v>
      </c>
      <c r="D111" s="15" t="s">
        <v>1</v>
      </c>
      <c r="E111" s="9" t="s">
        <v>89</v>
      </c>
      <c r="F111" s="39">
        <f>4*F97</f>
        <v>110873.85600000001</v>
      </c>
      <c r="G111" s="2">
        <v>61636.36</v>
      </c>
      <c r="H111" s="30" t="s">
        <v>373</v>
      </c>
      <c r="I111" s="30"/>
      <c r="J111" s="35" t="s">
        <v>380</v>
      </c>
      <c r="K111" s="3"/>
      <c r="L111" s="16"/>
    </row>
    <row r="112" spans="1:12" s="29" customFormat="1" ht="198.6" customHeight="1" x14ac:dyDescent="0.25">
      <c r="A112" s="25" t="s">
        <v>236</v>
      </c>
      <c r="B112" s="14" t="s">
        <v>36</v>
      </c>
      <c r="C112" s="14" t="s">
        <v>365</v>
      </c>
      <c r="D112" s="15" t="s">
        <v>1</v>
      </c>
      <c r="E112" s="9" t="s">
        <v>90</v>
      </c>
      <c r="F112" s="42">
        <v>0</v>
      </c>
      <c r="G112" s="26">
        <v>0</v>
      </c>
      <c r="H112" s="31"/>
      <c r="I112" s="31" t="s">
        <v>373</v>
      </c>
      <c r="J112" s="27"/>
      <c r="K112" s="27"/>
      <c r="L112" s="28"/>
    </row>
    <row r="113" spans="1:12" ht="142.9" customHeight="1" x14ac:dyDescent="0.25">
      <c r="A113" s="12" t="s">
        <v>237</v>
      </c>
      <c r="B113" s="14" t="s">
        <v>37</v>
      </c>
      <c r="C113" s="14" t="s">
        <v>360</v>
      </c>
      <c r="D113" s="15" t="s">
        <v>1</v>
      </c>
      <c r="E113" s="9" t="s">
        <v>88</v>
      </c>
      <c r="F113" s="39">
        <v>0</v>
      </c>
      <c r="G113" s="2">
        <v>0</v>
      </c>
      <c r="H113" s="30"/>
      <c r="I113" s="30" t="s">
        <v>373</v>
      </c>
      <c r="J113" s="3"/>
      <c r="K113" s="3"/>
      <c r="L113" s="16"/>
    </row>
    <row r="114" spans="1:12" ht="142.9" customHeight="1" x14ac:dyDescent="0.25">
      <c r="A114" s="12" t="s">
        <v>238</v>
      </c>
      <c r="B114" s="14" t="s">
        <v>38</v>
      </c>
      <c r="C114" s="14" t="s">
        <v>361</v>
      </c>
      <c r="D114" s="15" t="s">
        <v>1</v>
      </c>
      <c r="E114" s="9" t="s">
        <v>90</v>
      </c>
      <c r="F114" s="39">
        <v>0</v>
      </c>
      <c r="G114" s="2">
        <v>0</v>
      </c>
      <c r="H114" s="30"/>
      <c r="I114" s="30" t="s">
        <v>373</v>
      </c>
      <c r="J114" s="3"/>
      <c r="K114" s="3"/>
      <c r="L114" s="16"/>
    </row>
    <row r="115" spans="1:12" ht="142.9" customHeight="1" x14ac:dyDescent="0.25">
      <c r="A115" s="12" t="s">
        <v>239</v>
      </c>
      <c r="B115" s="14" t="s">
        <v>39</v>
      </c>
      <c r="C115" s="14" t="s">
        <v>361</v>
      </c>
      <c r="D115" s="15" t="s">
        <v>1</v>
      </c>
      <c r="E115" s="9" t="s">
        <v>90</v>
      </c>
      <c r="F115" s="39">
        <v>0</v>
      </c>
      <c r="G115" s="2">
        <v>0</v>
      </c>
      <c r="H115" s="30"/>
      <c r="I115" s="30" t="s">
        <v>373</v>
      </c>
      <c r="J115" s="3"/>
      <c r="K115" s="3"/>
      <c r="L115" s="16"/>
    </row>
    <row r="116" spans="1:12" ht="142.9" customHeight="1" x14ac:dyDescent="0.25">
      <c r="A116" s="12" t="s">
        <v>240</v>
      </c>
      <c r="B116" s="14" t="s">
        <v>40</v>
      </c>
      <c r="C116" s="14" t="s">
        <v>241</v>
      </c>
      <c r="D116" s="15" t="s">
        <v>1</v>
      </c>
      <c r="E116" s="9" t="s">
        <v>89</v>
      </c>
      <c r="F116" s="39">
        <v>0</v>
      </c>
      <c r="G116" s="2">
        <v>0</v>
      </c>
      <c r="H116" s="30"/>
      <c r="I116" s="30" t="s">
        <v>373</v>
      </c>
      <c r="J116" s="3"/>
      <c r="K116" s="3"/>
      <c r="L116" s="16"/>
    </row>
    <row r="117" spans="1:12" ht="142.9" customHeight="1" x14ac:dyDescent="0.25">
      <c r="A117" s="12" t="s">
        <v>242</v>
      </c>
      <c r="B117" s="14" t="s">
        <v>41</v>
      </c>
      <c r="C117" s="14" t="s">
        <v>362</v>
      </c>
      <c r="D117" s="15" t="s">
        <v>1</v>
      </c>
      <c r="E117" s="9" t="s">
        <v>89</v>
      </c>
      <c r="F117" s="39">
        <v>0</v>
      </c>
      <c r="G117" s="2">
        <v>0</v>
      </c>
      <c r="H117" s="30"/>
      <c r="I117" s="30" t="s">
        <v>373</v>
      </c>
      <c r="J117" s="3"/>
      <c r="K117" s="3"/>
      <c r="L117" s="16"/>
    </row>
    <row r="118" spans="1:12" ht="142.9" customHeight="1" x14ac:dyDescent="0.25">
      <c r="A118" s="12" t="s">
        <v>243</v>
      </c>
      <c r="B118" s="14" t="s">
        <v>282</v>
      </c>
      <c r="C118" s="14" t="s">
        <v>363</v>
      </c>
      <c r="D118" s="15" t="s">
        <v>1</v>
      </c>
      <c r="E118" s="9" t="s">
        <v>89</v>
      </c>
      <c r="F118" s="39">
        <v>0</v>
      </c>
      <c r="G118" s="2">
        <v>0</v>
      </c>
      <c r="H118" s="30"/>
      <c r="I118" s="30" t="s">
        <v>373</v>
      </c>
      <c r="J118" s="3"/>
      <c r="K118" s="3"/>
      <c r="L118" s="16"/>
    </row>
    <row r="119" spans="1:12" ht="142.9" customHeight="1" x14ac:dyDescent="0.25">
      <c r="A119" s="12" t="s">
        <v>244</v>
      </c>
      <c r="B119" s="14" t="s">
        <v>283</v>
      </c>
      <c r="C119" s="14" t="s">
        <v>364</v>
      </c>
      <c r="D119" s="15" t="s">
        <v>1</v>
      </c>
      <c r="E119" s="9" t="s">
        <v>89</v>
      </c>
      <c r="F119" s="39">
        <v>0</v>
      </c>
      <c r="G119" s="2">
        <v>0</v>
      </c>
      <c r="H119" s="30"/>
      <c r="I119" s="30" t="s">
        <v>373</v>
      </c>
      <c r="J119" s="3"/>
      <c r="K119" s="3"/>
      <c r="L119" s="16"/>
    </row>
    <row r="120" spans="1:12" s="29" customFormat="1" ht="142.9" customHeight="1" x14ac:dyDescent="0.25">
      <c r="A120" s="25" t="s">
        <v>285</v>
      </c>
      <c r="B120" s="14" t="s">
        <v>286</v>
      </c>
      <c r="C120" s="14" t="s">
        <v>299</v>
      </c>
      <c r="D120" s="15" t="s">
        <v>1</v>
      </c>
      <c r="E120" s="9" t="s">
        <v>89</v>
      </c>
      <c r="F120" s="42">
        <v>0</v>
      </c>
      <c r="G120" s="26">
        <v>0</v>
      </c>
      <c r="H120" s="31"/>
      <c r="I120" s="31" t="s">
        <v>373</v>
      </c>
      <c r="J120" s="27"/>
      <c r="K120" s="27"/>
      <c r="L120" s="28"/>
    </row>
    <row r="121" spans="1:12" ht="409.6" customHeight="1" x14ac:dyDescent="0.25">
      <c r="A121" s="12" t="s">
        <v>245</v>
      </c>
      <c r="B121" s="14" t="s">
        <v>42</v>
      </c>
      <c r="C121" s="14" t="s">
        <v>8</v>
      </c>
      <c r="D121" s="15" t="s">
        <v>0</v>
      </c>
      <c r="E121" s="9" t="s">
        <v>83</v>
      </c>
      <c r="F121" s="38" t="s">
        <v>385</v>
      </c>
      <c r="G121" s="2"/>
      <c r="H121" s="30"/>
      <c r="I121" s="30" t="s">
        <v>373</v>
      </c>
      <c r="J121" s="3"/>
      <c r="K121" s="3"/>
      <c r="L121" s="16"/>
    </row>
    <row r="122" spans="1:12" ht="142.9" customHeight="1" x14ac:dyDescent="0.25">
      <c r="A122" s="12" t="s">
        <v>246</v>
      </c>
      <c r="B122" s="14" t="s">
        <v>43</v>
      </c>
      <c r="C122" s="14" t="s">
        <v>9</v>
      </c>
      <c r="D122" s="15" t="s">
        <v>0</v>
      </c>
      <c r="E122" s="9" t="s">
        <v>83</v>
      </c>
      <c r="F122" s="39">
        <v>0</v>
      </c>
      <c r="G122" s="2">
        <v>0</v>
      </c>
      <c r="H122" s="30"/>
      <c r="I122" s="30" t="s">
        <v>373</v>
      </c>
      <c r="J122" s="3"/>
      <c r="K122" s="3"/>
      <c r="L122" s="16"/>
    </row>
    <row r="123" spans="1:12" ht="142.9" customHeight="1" x14ac:dyDescent="0.25">
      <c r="A123" s="12" t="s">
        <v>247</v>
      </c>
      <c r="B123" s="14" t="s">
        <v>44</v>
      </c>
      <c r="C123" s="14" t="s">
        <v>284</v>
      </c>
      <c r="D123" s="15" t="s">
        <v>0</v>
      </c>
      <c r="E123" s="9" t="s">
        <v>83</v>
      </c>
      <c r="F123" s="43" t="s">
        <v>387</v>
      </c>
      <c r="G123" s="2">
        <v>0</v>
      </c>
      <c r="H123" s="30"/>
      <c r="I123" s="30" t="s">
        <v>373</v>
      </c>
      <c r="J123" s="3"/>
      <c r="K123" s="3"/>
      <c r="L123" s="16"/>
    </row>
    <row r="124" spans="1:12" ht="217.5" customHeight="1" x14ac:dyDescent="0.25">
      <c r="A124" s="12" t="s">
        <v>248</v>
      </c>
      <c r="B124" s="14" t="s">
        <v>45</v>
      </c>
      <c r="C124" s="14" t="s">
        <v>10</v>
      </c>
      <c r="D124" s="15" t="s">
        <v>0</v>
      </c>
      <c r="E124" s="9" t="s">
        <v>83</v>
      </c>
      <c r="F124" s="44" t="s">
        <v>386</v>
      </c>
      <c r="G124" s="2"/>
      <c r="H124" s="30"/>
      <c r="I124" s="30"/>
      <c r="J124" s="3"/>
      <c r="K124" s="3"/>
      <c r="L124" s="16"/>
    </row>
    <row r="125" spans="1:12" ht="142.9" customHeight="1" x14ac:dyDescent="0.25">
      <c r="A125" s="11"/>
      <c r="B125" s="7" t="s">
        <v>69</v>
      </c>
      <c r="C125" s="7" t="s">
        <v>130</v>
      </c>
      <c r="D125" s="9" t="s">
        <v>1</v>
      </c>
      <c r="E125" s="10" t="s">
        <v>92</v>
      </c>
      <c r="F125" s="39">
        <v>0</v>
      </c>
      <c r="G125" s="2">
        <v>0</v>
      </c>
      <c r="H125" s="30"/>
      <c r="I125" s="30" t="s">
        <v>373</v>
      </c>
      <c r="J125" s="3"/>
      <c r="K125" s="3"/>
      <c r="L125" s="6" t="str">
        <f>IF(F125&gt;F126,"ERRORE"," ")</f>
        <v xml:space="preserve"> </v>
      </c>
    </row>
    <row r="126" spans="1:12" ht="142.9" customHeight="1" x14ac:dyDescent="0.25">
      <c r="A126" s="11"/>
      <c r="B126" s="7" t="s">
        <v>70</v>
      </c>
      <c r="C126" s="7" t="s">
        <v>118</v>
      </c>
      <c r="D126" s="9" t="s">
        <v>1</v>
      </c>
      <c r="E126" s="10" t="s">
        <v>92</v>
      </c>
      <c r="F126" s="39">
        <v>0</v>
      </c>
      <c r="G126" s="2">
        <v>0</v>
      </c>
      <c r="H126" s="30"/>
      <c r="I126" s="30" t="s">
        <v>373</v>
      </c>
      <c r="J126" s="3"/>
      <c r="K126" s="3"/>
      <c r="L126" s="6" t="str">
        <f>IF(F126&gt;F127,"ERRORE"," ")</f>
        <v xml:space="preserve"> </v>
      </c>
    </row>
    <row r="127" spans="1:12" ht="142.9" customHeight="1" x14ac:dyDescent="0.25">
      <c r="A127" s="11"/>
      <c r="B127" s="7" t="s">
        <v>249</v>
      </c>
      <c r="C127" s="7" t="s">
        <v>250</v>
      </c>
      <c r="D127" s="9" t="s">
        <v>1</v>
      </c>
      <c r="E127" s="10" t="s">
        <v>92</v>
      </c>
      <c r="F127" s="39">
        <v>0</v>
      </c>
      <c r="G127" s="2">
        <v>0</v>
      </c>
      <c r="H127" s="30"/>
      <c r="I127" s="30" t="s">
        <v>373</v>
      </c>
      <c r="J127" s="3"/>
      <c r="K127" s="3"/>
      <c r="L127" s="6" t="str">
        <f>IF(F125&gt;F127,"ERRORE"," ")</f>
        <v xml:space="preserve"> </v>
      </c>
    </row>
  </sheetData>
  <sheetProtection algorithmName="SHA-512" hashValue="aDILUxpH+uCca6frYG995EMLgx2+NZ9f3ER6oidsRjFde23TEBUNVVquKQQl9RBnrWc/dgD/RRXt4iSRqeom4w==" saltValue="sqWoMI3h3XhHxkdU/nuN8A==" spinCount="100000" sheet="1" formatCells="0" formatColumns="0" formatRows="0" autoFilter="0" pivotTables="0"/>
  <autoFilter ref="A2:G127" xr:uid="{BA25BBD3-579C-4452-875B-E6C1D55FCECE}"/>
  <mergeCells count="25">
    <mergeCell ref="H2:I2"/>
    <mergeCell ref="J2:J3"/>
    <mergeCell ref="L2:L3"/>
    <mergeCell ref="A1:B1"/>
    <mergeCell ref="D1:H1"/>
    <mergeCell ref="I1:L1"/>
    <mergeCell ref="A2:A3"/>
    <mergeCell ref="B2:B3"/>
    <mergeCell ref="C2:C3"/>
    <mergeCell ref="D2:D3"/>
    <mergeCell ref="E2:E3"/>
    <mergeCell ref="F2:F3"/>
    <mergeCell ref="G2:G3"/>
    <mergeCell ref="K2:K3"/>
    <mergeCell ref="A58:A59"/>
    <mergeCell ref="B58:B59"/>
    <mergeCell ref="D58:D59"/>
    <mergeCell ref="E58:E59"/>
    <mergeCell ref="F58:F59"/>
    <mergeCell ref="L58:L59"/>
    <mergeCell ref="G58:G59"/>
    <mergeCell ref="H58:H59"/>
    <mergeCell ref="I58:I59"/>
    <mergeCell ref="J58:J59"/>
    <mergeCell ref="K58:K59"/>
  </mergeCells>
  <conditionalFormatting sqref="L4:L39">
    <cfRule type="containsText" dxfId="6" priority="36" operator="containsText" text="ERRORE">
      <formula>NOT(ISERROR(SEARCH("ERRORE",L4)))</formula>
    </cfRule>
  </conditionalFormatting>
  <conditionalFormatting sqref="L43:L50">
    <cfRule type="containsText" dxfId="5" priority="28" operator="containsText" text="ERRORE">
      <formula>NOT(ISERROR(SEARCH("ERRORE",L43)))</formula>
    </cfRule>
  </conditionalFormatting>
  <conditionalFormatting sqref="L52:L53">
    <cfRule type="containsText" dxfId="4" priority="18" operator="containsText" text="ERRORE">
      <formula>NOT(ISERROR(SEARCH("ERRORE",L52)))</formula>
    </cfRule>
  </conditionalFormatting>
  <conditionalFormatting sqref="L61:L62">
    <cfRule type="containsText" dxfId="3" priority="16" operator="containsText" text="ERRORE">
      <formula>NOT(ISERROR(SEARCH("ERRORE",L61)))</formula>
    </cfRule>
  </conditionalFormatting>
  <conditionalFormatting sqref="L80:L93">
    <cfRule type="containsText" dxfId="2" priority="2" operator="containsText" text="ERRORE">
      <formula>NOT(ISERROR(SEARCH("ERRORE",L80)))</formula>
    </cfRule>
  </conditionalFormatting>
  <conditionalFormatting sqref="L104:L107">
    <cfRule type="containsText" dxfId="1" priority="1" operator="containsText" text="ERRORE">
      <formula>NOT(ISERROR(SEARCH("ERRORE",L104)))</formula>
    </cfRule>
  </conditionalFormatting>
  <conditionalFormatting sqref="L125:L127">
    <cfRule type="containsText" dxfId="0" priority="21" operator="containsText" text="ERRORE">
      <formula>NOT(ISERROR(SEARCH("ERRORE",L125)))</formula>
    </cfRule>
  </conditionalFormatting>
  <hyperlinks>
    <hyperlink ref="C59" r:id="rId1" location="/?advanced=false&amp;basemap=hydro&amp;indicator=w_awr_def_tot_cat&amp;lat=-14.445396942837744&amp;lng=-142.85354599620152&amp;mapMode=view&amp;month=1&amp;opacity=0.5&amp;ponderation=DEF&amp;predefined=false&amp;projection=absolute&amp;scenario=optimistic&amp;scope=baseline&amp;timeScale=annual&amp;year=baseline&amp;zoom=2" xr:uid="{7102FB8B-8606-4828-8DA0-20DABA2DDED8}"/>
  </hyperlinks>
  <pageMargins left="0.7" right="0.7" top="0.75" bottom="0.75" header="0.3" footer="0.3"/>
  <pageSetup paperSize="8" scale="5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Annuale 2025</vt:lpstr>
      <vt:lpstr>'Annuale 2025'!Area_stampa</vt:lpstr>
      <vt:lpstr>'Annuale 2025'!OLE_LINK1</vt:lpstr>
      <vt:lpstr>'Annuale 2025'!OLE_LINK2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COMPAGNO ANDREA</dc:creator>
  <cp:lastModifiedBy>Milena Nanula</cp:lastModifiedBy>
  <cp:lastPrinted>2023-10-06T09:41:10Z</cp:lastPrinted>
  <dcterms:created xsi:type="dcterms:W3CDTF">2023-09-21T12:24:54Z</dcterms:created>
  <dcterms:modified xsi:type="dcterms:W3CDTF">2025-11-26T10:44:14Z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610926-b11d-4bd1-8654-6c75deb69a31_Enabled">
    <vt:lpwstr>true</vt:lpwstr>
  </property>
  <property fmtid="{D5CDD505-2E9C-101B-9397-08002B2CF9AE}" pid="3" name="MSIP_Label_eb610926-b11d-4bd1-8654-6c75deb69a31_SetDate">
    <vt:lpwstr>2023-09-21T12:39:36Z</vt:lpwstr>
  </property>
  <property fmtid="{D5CDD505-2E9C-101B-9397-08002B2CF9AE}" pid="4" name="MSIP_Label_eb610926-b11d-4bd1-8654-6c75deb69a31_Method">
    <vt:lpwstr>Privileged</vt:lpwstr>
  </property>
  <property fmtid="{D5CDD505-2E9C-101B-9397-08002B2CF9AE}" pid="5" name="MSIP_Label_eb610926-b11d-4bd1-8654-6c75deb69a31_Name">
    <vt:lpwstr>Public without footer</vt:lpwstr>
  </property>
  <property fmtid="{D5CDD505-2E9C-101B-9397-08002B2CF9AE}" pid="6" name="MSIP_Label_eb610926-b11d-4bd1-8654-6c75deb69a31_SiteId">
    <vt:lpwstr>4c8a6547-459a-4b75-a3dc-f66efe3e9c4e</vt:lpwstr>
  </property>
  <property fmtid="{D5CDD505-2E9C-101B-9397-08002B2CF9AE}" pid="7" name="MSIP_Label_eb610926-b11d-4bd1-8654-6c75deb69a31_ActionId">
    <vt:lpwstr>a4cd2b65-4ee9-4834-95f2-01304501204f</vt:lpwstr>
  </property>
  <property fmtid="{D5CDD505-2E9C-101B-9397-08002B2CF9AE}" pid="8" name="MSIP_Label_eb610926-b11d-4bd1-8654-6c75deb69a31_ContentBits">
    <vt:lpwstr>0</vt:lpwstr>
  </property>
</Properties>
</file>